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34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ОБЖ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<sst xmlns="http://schemas.openxmlformats.org/spreadsheetml/2006/main" count="274" uniqueCount="63">
  <si>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</si>
  <si>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</si>
  <si>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</si>
  <si>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</si>
  <si>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</si>
  <si>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</si>
  <si>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</si>
  <si>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</si>
  <si>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</si>
  <si>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</si>
  <si>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</si>
  <si>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</si>
  <si>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</si>
  <si>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10-й переулок</t>
  </si>
  <si>
    <t>01.11.2012 г.</t>
  </si>
  <si>
    <t>ИТОГО ПО ДОМУ</t>
  </si>
  <si>
    <t>Январь 2018 г.</t>
  </si>
  <si>
    <t>Вид работ</t>
  </si>
  <si>
    <t>Место проведения работ</t>
  </si>
  <si>
    <t>Ремонт электроосвещения в подъезде (смена лампы) в жилом доме</t>
  </si>
  <si>
    <t>10-й переулок, 116</t>
  </si>
  <si>
    <t>Февраль  2018 г</t>
  </si>
  <si>
    <t>частичный ремонт подъезда</t>
  </si>
  <si>
    <t>Под 1</t>
  </si>
  <si>
    <t>Март 2018 г</t>
  </si>
  <si>
    <t>установка антимагнитных пломб на индивидуальные электросчетчики</t>
  </si>
  <si>
    <t>Апрель 2018 г</t>
  </si>
  <si>
    <t>смена трубопровода ЦО( подготовка к опрессовке)</t>
  </si>
  <si>
    <t>гидравлические испытания системы ЦО</t>
  </si>
  <si>
    <t>установка адресной таблички</t>
  </si>
  <si>
    <t>Июнь 2018г</t>
  </si>
  <si>
    <t xml:space="preserve">Освещение адресной таблички </t>
  </si>
  <si>
    <t>Июль 2018г</t>
  </si>
  <si>
    <t>Август 2018г</t>
  </si>
  <si>
    <t>Ремонт мягкой кровли отдельными местами в жилом доме</t>
  </si>
  <si>
    <t>Над кв.16</t>
  </si>
  <si>
    <t xml:space="preserve">установка антимагнитных пломб </t>
  </si>
  <si>
    <t>Сентябрь 2018г</t>
  </si>
  <si>
    <t>Промывка системы ЦО</t>
  </si>
  <si>
    <t>10-й переулок,116</t>
  </si>
  <si>
    <t>октябрь 2018г.</t>
  </si>
  <si>
    <t xml:space="preserve">установка зольника на вент.каналах </t>
  </si>
  <si>
    <t xml:space="preserve">установка почтовых ящиков </t>
  </si>
  <si>
    <t>работы по проверке ИПУ (установка антимагнитных пломб  )</t>
  </si>
  <si>
    <t>НОЯБРЬ 2018г.</t>
  </si>
  <si>
    <t xml:space="preserve">установка замка на почтовый ящик </t>
  </si>
  <si>
    <t>Декабрь 2018Г.</t>
  </si>
  <si>
    <t xml:space="preserve">устройство мусорных контейнеров на территории  двора жилого дома </t>
  </si>
  <si>
    <t xml:space="preserve">Т/о УУТЭ  ЦО </t>
  </si>
  <si>
    <t>Февраль 2018 г</t>
  </si>
  <si>
    <t>обход и осмотр инженерных коммуникаций</t>
  </si>
  <si>
    <t>дезинсеция</t>
  </si>
  <si>
    <t>слив воды из системы ЦО</t>
  </si>
  <si>
    <t>окраска деревьев</t>
  </si>
  <si>
    <t>Май 2018г</t>
  </si>
  <si>
    <t>ИТОГО</t>
  </si>
  <si>
    <t xml:space="preserve">ликвидация воздушных пробок </t>
  </si>
  <si>
    <t>кв.36,40,44,48,53,57,61,65,52,56,60,64,51,55,59,63,17,21,25,29,33,37,41,45</t>
  </si>
  <si>
    <t>кв.52,56,60,64,2,6,10,14,33,37,41,45</t>
  </si>
  <si>
    <t>смена крана шарового ф 15 мм</t>
  </si>
  <si>
    <t xml:space="preserve">подвал </t>
  </si>
  <si>
    <t>Сумма</t>
  </si>
  <si>
    <t>10-й переулок 116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</si>
</sst>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justify"/>
    </xf>
    <xf numFmtId="0" fontId="8" fillId="36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justify" wrapText="1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13" fillId="0" borderId="10" xfId="0" applyNumberFormat="1" applyFont="1" applyBorder="1" applyAlignment="1">
      <alignment horizontal="center"/>
    </xf>
    <xf numFmtId="0" fontId="0" fillId="36" borderId="10" xfId="0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9" fillId="0" borderId="10" xfId="0" applyNumberFormat="1" applyFont="1" applyBorder="1" applyAlignment="1">
      <alignment horizontal="justify"/>
    </xf>
    <xf numFmtId="0" fontId="9" fillId="0" borderId="10" xfId="0" applyNumberFormat="1" applyFont="1" applyBorder="1" applyAlignment="1">
      <alignment horizontal="right"/>
    </xf>
    <xf numFmtId="0" fontId="12" fillId="0" borderId="0" xfId="0" applyFont="1" applyFill="1" applyBorder="1" applyAlignment="1">
      <alignment wrapText="1"/>
    </xf>
    <xf numFmtId="0" fontId="10" fillId="0" borderId="10" xfId="0" applyFont="1" applyBorder="1" applyAlignment="1">
      <alignment horizontal="justify"/>
    </xf>
    <xf numFmtId="0" fontId="12" fillId="36" borderId="10" xfId="0" applyFont="1" applyFill="1" applyBorder="1" applyAlignment="1">
      <alignment/>
    </xf>
    <xf numFmtId="0" fontId="12" fillId="36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12" fillId="37" borderId="10" xfId="0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justify"/>
    </xf>
    <xf numFmtId="0" fontId="1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104">
          <cell r="E1104">
            <v>12976.55</v>
          </cell>
          <cell r="F1104">
            <v>-273028.6</v>
          </cell>
          <cell r="G1104">
            <v>98349.40999999999</v>
          </cell>
          <cell r="H1104">
            <v>95637.64</v>
          </cell>
          <cell r="I1104">
            <v>133154.64</v>
          </cell>
          <cell r="J1104">
            <v>-310545.6</v>
          </cell>
          <cell r="K1104">
            <v>15688.319999999992</v>
          </cell>
        </row>
        <row r="1105"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E1107">
            <v>13027.63</v>
          </cell>
          <cell r="F1107">
            <v>166191.46</v>
          </cell>
          <cell r="G1107">
            <v>26853.180000000004</v>
          </cell>
          <cell r="H1107">
            <v>30013.24</v>
          </cell>
          <cell r="I1107">
            <v>0</v>
          </cell>
          <cell r="J1107">
            <v>196204.69999999998</v>
          </cell>
          <cell r="K1107">
            <v>9867.570000000003</v>
          </cell>
        </row>
        <row r="1108">
          <cell r="E1108">
            <v>17754.66</v>
          </cell>
          <cell r="F1108">
            <v>20757.87</v>
          </cell>
          <cell r="G1108">
            <v>0</v>
          </cell>
          <cell r="H1108">
            <v>0</v>
          </cell>
          <cell r="I1108">
            <v>0</v>
          </cell>
          <cell r="J1108">
            <v>20757.87</v>
          </cell>
          <cell r="K1108">
            <v>17754.66</v>
          </cell>
        </row>
        <row r="1109">
          <cell r="E1109">
            <v>3000</v>
          </cell>
          <cell r="F1109">
            <v>81520</v>
          </cell>
          <cell r="G1109">
            <v>36000</v>
          </cell>
          <cell r="H1109">
            <v>36000</v>
          </cell>
          <cell r="I1109">
            <v>0</v>
          </cell>
          <cell r="J1109">
            <v>117520</v>
          </cell>
          <cell r="K1109">
            <v>3000</v>
          </cell>
        </row>
        <row r="1111">
          <cell r="E1111">
            <v>8604.69</v>
          </cell>
          <cell r="F1111">
            <v>-380802.77999999997</v>
          </cell>
          <cell r="G1111">
            <v>19228.77</v>
          </cell>
          <cell r="H1111">
            <v>20076.22</v>
          </cell>
          <cell r="I1111">
            <v>20611.75</v>
          </cell>
          <cell r="J1111">
            <v>-381338.31</v>
          </cell>
          <cell r="K1111">
            <v>7757.239999999998</v>
          </cell>
        </row>
        <row r="1112">
          <cell r="E1112">
            <v>9761.31</v>
          </cell>
          <cell r="F1112">
            <v>-9761.31</v>
          </cell>
          <cell r="G1112">
            <v>64729.590000000004</v>
          </cell>
          <cell r="H1112">
            <v>65769.32</v>
          </cell>
          <cell r="I1112">
            <v>64729.590000000004</v>
          </cell>
          <cell r="J1112">
            <v>-8721.580000000004</v>
          </cell>
          <cell r="K1112">
            <v>8721.580000000004</v>
          </cell>
        </row>
        <row r="1113">
          <cell r="E1113">
            <v>1700.1</v>
          </cell>
          <cell r="F1113">
            <v>13993.41</v>
          </cell>
          <cell r="G1113">
            <v>20246.809999999998</v>
          </cell>
          <cell r="H1113">
            <v>20458.489999999998</v>
          </cell>
          <cell r="I1113">
            <v>0</v>
          </cell>
          <cell r="J1113">
            <v>34451.899999999994</v>
          </cell>
          <cell r="K1113">
            <v>1488.4199999999992</v>
          </cell>
        </row>
        <row r="1114">
          <cell r="E1114">
            <v>1200.0900000000001</v>
          </cell>
          <cell r="F1114">
            <v>-44657.090000000004</v>
          </cell>
          <cell r="G1114">
            <v>6075.27</v>
          </cell>
          <cell r="H1114">
            <v>6296.17</v>
          </cell>
          <cell r="I1114">
            <v>12411.36</v>
          </cell>
          <cell r="J1114">
            <v>-50772.280000000006</v>
          </cell>
          <cell r="K1114">
            <v>979.19</v>
          </cell>
        </row>
        <row r="1115">
          <cell r="E1115">
            <v>618.5</v>
          </cell>
          <cell r="F1115">
            <v>4265.969999999999</v>
          </cell>
          <cell r="G1115">
            <v>544.0799999999999</v>
          </cell>
          <cell r="H1115">
            <v>611.04</v>
          </cell>
          <cell r="I1115">
            <v>4161.12</v>
          </cell>
          <cell r="J1115">
            <v>715.8899999999999</v>
          </cell>
          <cell r="K1115">
            <v>551.54</v>
          </cell>
        </row>
        <row r="1116">
          <cell r="E1116">
            <v>19.75</v>
          </cell>
          <cell r="F1116">
            <v>545.74</v>
          </cell>
          <cell r="G1116">
            <v>17.82</v>
          </cell>
          <cell r="H1116">
            <v>19.95</v>
          </cell>
          <cell r="I1116">
            <v>0</v>
          </cell>
          <cell r="J1116">
            <v>565.69</v>
          </cell>
          <cell r="K1116">
            <v>17.62</v>
          </cell>
        </row>
        <row r="1117">
          <cell r="E1117">
            <v>4216.79</v>
          </cell>
          <cell r="F1117">
            <v>-4216.79</v>
          </cell>
          <cell r="G1117">
            <v>33372.24</v>
          </cell>
          <cell r="H1117">
            <v>33823.65</v>
          </cell>
          <cell r="I1117">
            <v>33372.24</v>
          </cell>
          <cell r="J1117">
            <v>-3765.38</v>
          </cell>
          <cell r="K1117">
            <v>3765.38</v>
          </cell>
        </row>
        <row r="1118">
          <cell r="E1118">
            <v>4169.88</v>
          </cell>
          <cell r="F1118">
            <v>5717.370000000003</v>
          </cell>
          <cell r="G1118">
            <v>3667.2</v>
          </cell>
          <cell r="H1118">
            <v>4118.5599999999995</v>
          </cell>
          <cell r="I1118">
            <v>25232.538320000003</v>
          </cell>
          <cell r="J1118">
            <v>-15396.608320000003</v>
          </cell>
          <cell r="K1118">
            <v>3718.5200000000004</v>
          </cell>
        </row>
        <row r="1119">
          <cell r="E1119">
            <v>551.62</v>
          </cell>
          <cell r="F1119">
            <v>3574.56</v>
          </cell>
          <cell r="G1119">
            <v>485.0400000000001</v>
          </cell>
          <cell r="H1119">
            <v>544.74</v>
          </cell>
          <cell r="I1119">
            <v>0</v>
          </cell>
          <cell r="J1119">
            <v>4119.3</v>
          </cell>
          <cell r="K1119">
            <v>491.9200000000001</v>
          </cell>
        </row>
        <row r="1121">
          <cell r="E1121">
            <v>1848.38</v>
          </cell>
          <cell r="F1121">
            <v>-1566.03</v>
          </cell>
          <cell r="G1121">
            <v>62063.8</v>
          </cell>
          <cell r="H1121">
            <v>61439.28000000001</v>
          </cell>
          <cell r="I1121">
            <v>62063.8</v>
          </cell>
          <cell r="J1121">
            <v>-2190.5499999999884</v>
          </cell>
          <cell r="K1121">
            <v>2472.899999999987</v>
          </cell>
        </row>
        <row r="1122">
          <cell r="E1122">
            <v>1973.61</v>
          </cell>
          <cell r="F1122">
            <v>93408.82</v>
          </cell>
          <cell r="G1122">
            <v>0</v>
          </cell>
          <cell r="H1122">
            <v>0</v>
          </cell>
          <cell r="I1122">
            <v>0</v>
          </cell>
          <cell r="J1122">
            <v>93408.82</v>
          </cell>
          <cell r="K1122">
            <v>1973.61</v>
          </cell>
        </row>
        <row r="1123">
          <cell r="E1123">
            <v>5251.79</v>
          </cell>
          <cell r="F1123">
            <v>-5251.79</v>
          </cell>
          <cell r="G1123">
            <v>61443.28</v>
          </cell>
          <cell r="H1123">
            <v>60852.65000000001</v>
          </cell>
          <cell r="I1123">
            <v>61443.28</v>
          </cell>
          <cell r="J1123">
            <v>-5842.419999999991</v>
          </cell>
          <cell r="K1123">
            <v>5842.419999999984</v>
          </cell>
        </row>
        <row r="1124">
          <cell r="E1124">
            <v>4232.99</v>
          </cell>
          <cell r="F1124">
            <v>15148.58</v>
          </cell>
          <cell r="G1124">
            <v>43227.450000000004</v>
          </cell>
          <cell r="H1124">
            <v>43730.2</v>
          </cell>
          <cell r="I1124">
            <v>43227.450000000004</v>
          </cell>
          <cell r="J1124">
            <v>15651.329999999996</v>
          </cell>
          <cell r="K1124">
            <v>3730.2400000000043</v>
          </cell>
        </row>
        <row r="1125">
          <cell r="E1125">
            <v>5936.59</v>
          </cell>
          <cell r="F1125">
            <v>-5936.59</v>
          </cell>
          <cell r="G1125">
            <v>58340.01</v>
          </cell>
          <cell r="H1125">
            <v>58248.71000000001</v>
          </cell>
          <cell r="I1125">
            <v>58340.01</v>
          </cell>
          <cell r="J1125">
            <v>-6027.889999999992</v>
          </cell>
          <cell r="K1125">
            <v>6027.889999999999</v>
          </cell>
        </row>
        <row r="1126">
          <cell r="E1126">
            <v>15701.310000000001</v>
          </cell>
          <cell r="F1126">
            <v>-15701.310000000001</v>
          </cell>
          <cell r="G1126">
            <v>84633.59000000001</v>
          </cell>
          <cell r="H1126">
            <v>85063.46999999999</v>
          </cell>
          <cell r="I1126">
            <v>84633.59000000001</v>
          </cell>
          <cell r="J1126">
            <v>-15271.430000000028</v>
          </cell>
          <cell r="K1126">
            <v>15271.430000000028</v>
          </cell>
        </row>
        <row r="1127">
          <cell r="E1127">
            <v>12080.71</v>
          </cell>
          <cell r="F1127">
            <v>-12080.71</v>
          </cell>
          <cell r="G1127">
            <v>72415.59999999999</v>
          </cell>
          <cell r="H1127">
            <v>73257.93</v>
          </cell>
          <cell r="I1127">
            <v>72415.59999999999</v>
          </cell>
          <cell r="J1127">
            <v>-11238.379999999988</v>
          </cell>
          <cell r="K1127">
            <v>11238.37999999999</v>
          </cell>
        </row>
        <row r="1128">
          <cell r="E1128">
            <v>2942.09</v>
          </cell>
          <cell r="F1128">
            <v>53949.05</v>
          </cell>
          <cell r="G1128">
            <v>0</v>
          </cell>
          <cell r="H1128">
            <v>22.700000000000003</v>
          </cell>
          <cell r="I1128">
            <v>0</v>
          </cell>
          <cell r="J1128">
            <v>53971.75</v>
          </cell>
          <cell r="K1128">
            <v>2919.3900000000003</v>
          </cell>
        </row>
        <row r="1129">
          <cell r="E1129">
            <v>1111.34</v>
          </cell>
          <cell r="F1129">
            <v>-1111.34</v>
          </cell>
          <cell r="G1129">
            <v>4832.34</v>
          </cell>
          <cell r="H1129">
            <v>4866.299999999999</v>
          </cell>
          <cell r="I1129">
            <v>4832.34</v>
          </cell>
          <cell r="J1129">
            <v>-1077.3800000000008</v>
          </cell>
          <cell r="K1129">
            <v>1077.3800000000012</v>
          </cell>
        </row>
        <row r="1130">
          <cell r="E1130">
            <v>5593.87</v>
          </cell>
          <cell r="F1130">
            <v>-5593.87</v>
          </cell>
          <cell r="G1130">
            <v>41402.67</v>
          </cell>
          <cell r="H1130">
            <v>41283.22</v>
          </cell>
          <cell r="I1130">
            <v>41402.67</v>
          </cell>
          <cell r="J1130">
            <v>-5713.319999999997</v>
          </cell>
          <cell r="K1130">
            <v>5713.31999999999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80" zoomScaleNormal="80" zoomScalePageLayoutView="0" workbookViewId="0" topLeftCell="A1">
      <selection activeCell="B10" sqref="B10"/>
    </sheetView>
  </sheetViews>
  <sheetFormatPr defaultColWidth="11.57421875" defaultRowHeight="12.75"/>
  <cols>
    <col min="1" max="1" width="8.28125" style="0" customWidth="1"/>
    <col min="2" max="2" width="21.57421875" style="0" customWidth="1"/>
    <col min="3" max="3" width="6.421875" style="0" customWidth="1"/>
    <col min="4" max="4" width="16.7109375" style="0" customWidth="1"/>
    <col min="5" max="5" width="15.8515625" style="0" customWidth="1"/>
    <col min="6" max="6" width="21.140625" style="0" customWidth="1"/>
    <col min="7" max="7" width="17.140625" style="0" customWidth="1"/>
    <col min="8" max="8" width="23.00390625" style="0" customWidth="1"/>
    <col min="9" max="9" width="15.421875" style="0" customWidth="1"/>
    <col min="10" max="10" width="21.57421875" style="0" customWidth="1"/>
    <col min="11" max="11" width="17.140625" style="0" customWidth="1"/>
  </cols>
  <sheetData>
    <row r="1" spans="1:11" ht="18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9.5" customHeight="1">
      <c r="A3" s="60" t="s">
        <v>1</v>
      </c>
      <c r="B3" s="61" t="s">
        <v>2</v>
      </c>
      <c r="C3" s="61"/>
      <c r="D3" s="62" t="s">
        <v>3</v>
      </c>
      <c r="E3" s="62" t="s">
        <v>4</v>
      </c>
      <c r="F3" s="63" t="s">
        <v>5</v>
      </c>
      <c r="G3" s="63" t="s">
        <v>6</v>
      </c>
      <c r="H3" s="63" t="s">
        <v>7</v>
      </c>
      <c r="I3" s="62" t="s">
        <v>8</v>
      </c>
      <c r="J3" s="62" t="s">
        <v>9</v>
      </c>
      <c r="K3" s="62" t="s">
        <v>10</v>
      </c>
    </row>
    <row r="4" spans="1:11" ht="29.25" customHeight="1">
      <c r="A4" s="60"/>
      <c r="B4" s="5" t="s">
        <v>11</v>
      </c>
      <c r="C4" s="5" t="s">
        <v>12</v>
      </c>
      <c r="D4" s="62"/>
      <c r="E4" s="62"/>
      <c r="F4" s="63"/>
      <c r="G4" s="63"/>
      <c r="H4" s="63"/>
      <c r="I4" s="63"/>
      <c r="J4" s="63"/>
      <c r="K4" s="62"/>
    </row>
    <row r="5" spans="1:11" ht="15" customHeight="1">
      <c r="A5" s="6">
        <v>34</v>
      </c>
      <c r="B5" s="7" t="s">
        <v>13</v>
      </c>
      <c r="C5" s="7">
        <v>116</v>
      </c>
      <c r="D5" s="6"/>
      <c r="E5" s="6"/>
      <c r="F5" s="6"/>
      <c r="G5" s="6"/>
      <c r="H5" s="6"/>
      <c r="I5" s="6"/>
      <c r="J5" s="6"/>
      <c r="K5" s="8" t="s">
        <v>14</v>
      </c>
    </row>
    <row r="6" spans="1:11" ht="15" customHeight="1" hidden="1">
      <c r="A6" s="9">
        <v>3</v>
      </c>
      <c r="B6" s="10"/>
      <c r="C6" s="10"/>
      <c r="D6" s="11">
        <f>'[1]Лицевые счета домов свод'!E1104</f>
        <v>12976.55</v>
      </c>
      <c r="E6" s="11">
        <f>'[1]Лицевые счета домов свод'!F1104</f>
        <v>-273028.6</v>
      </c>
      <c r="F6" s="11">
        <f>'[1]Лицевые счета домов свод'!G1104</f>
        <v>98349.40999999999</v>
      </c>
      <c r="G6" s="11">
        <f>'[1]Лицевые счета домов свод'!H1104</f>
        <v>95637.64</v>
      </c>
      <c r="H6" s="11">
        <f>'[1]Лицевые счета домов свод'!I1104</f>
        <v>133154.64</v>
      </c>
      <c r="I6" s="11">
        <f>'[1]Лицевые счета домов свод'!J1104</f>
        <v>-310545.6</v>
      </c>
      <c r="J6" s="11">
        <f>'[1]Лицевые счета домов свод'!K1104</f>
        <v>15688.319999999992</v>
      </c>
      <c r="K6" s="12"/>
    </row>
    <row r="7" spans="1:11" ht="15" customHeight="1" hidden="1">
      <c r="A7" s="10"/>
      <c r="B7" s="10"/>
      <c r="C7" s="10"/>
      <c r="D7" s="11">
        <f>'[1]Лицевые счета домов свод'!E1105</f>
        <v>0</v>
      </c>
      <c r="E7" s="11">
        <f>'[1]Лицевые счета домов свод'!F1105</f>
        <v>0</v>
      </c>
      <c r="F7" s="11">
        <f>'[1]Лицевые счета домов свод'!G1105</f>
        <v>0</v>
      </c>
      <c r="G7" s="11">
        <f>'[1]Лицевые счета домов свод'!H1105</f>
        <v>0</v>
      </c>
      <c r="H7" s="11">
        <f>'[1]Лицевые счета домов свод'!I1105</f>
        <v>0</v>
      </c>
      <c r="I7" s="11">
        <f>'[1]Лицевые счета домов свод'!J1105</f>
        <v>0</v>
      </c>
      <c r="J7" s="11">
        <f>'[1]Лицевые счета домов свод'!K1105</f>
        <v>0</v>
      </c>
      <c r="K7" s="12"/>
    </row>
    <row r="8" spans="1:11" ht="15" customHeight="1" hidden="1">
      <c r="A8" s="10"/>
      <c r="B8" s="10"/>
      <c r="C8" s="10"/>
      <c r="D8" s="11">
        <f>'[1]Лицевые счета домов свод'!E1106</f>
        <v>0</v>
      </c>
      <c r="E8" s="11">
        <f>'[1]Лицевые счета домов свод'!F1106</f>
        <v>0</v>
      </c>
      <c r="F8" s="11">
        <f>'[1]Лицевые счета домов свод'!G1106</f>
        <v>0</v>
      </c>
      <c r="G8" s="11">
        <f>'[1]Лицевые счета домов свод'!H1106</f>
        <v>0</v>
      </c>
      <c r="H8" s="11">
        <f>'[1]Лицевые счета домов свод'!I1106</f>
        <v>0</v>
      </c>
      <c r="I8" s="11">
        <f>'[1]Лицевые счета домов свод'!J1106</f>
        <v>0</v>
      </c>
      <c r="J8" s="11">
        <f>'[1]Лицевые счета домов свод'!K1106</f>
        <v>0</v>
      </c>
      <c r="K8" s="12"/>
    </row>
    <row r="9" spans="1:11" ht="15" customHeight="1" hidden="1">
      <c r="A9" s="10"/>
      <c r="B9" s="10"/>
      <c r="C9" s="10"/>
      <c r="D9" s="11">
        <f>'[1]Лицевые счета домов свод'!E1107</f>
        <v>13027.63</v>
      </c>
      <c r="E9" s="11">
        <f>'[1]Лицевые счета домов свод'!F1107</f>
        <v>166191.46</v>
      </c>
      <c r="F9" s="11">
        <f>'[1]Лицевые счета домов свод'!G1107</f>
        <v>26853.180000000004</v>
      </c>
      <c r="G9" s="11">
        <f>'[1]Лицевые счета домов свод'!H1107</f>
        <v>30013.24</v>
      </c>
      <c r="H9" s="11">
        <f>'[1]Лицевые счета домов свод'!I1107</f>
        <v>0</v>
      </c>
      <c r="I9" s="11">
        <f>'[1]Лицевые счета домов свод'!J1107</f>
        <v>196204.69999999998</v>
      </c>
      <c r="J9" s="11">
        <f>'[1]Лицевые счета домов свод'!K1107</f>
        <v>9867.570000000003</v>
      </c>
      <c r="K9" s="12"/>
    </row>
    <row r="10" spans="1:11" ht="15" customHeight="1" hidden="1">
      <c r="A10" s="10"/>
      <c r="B10" s="10"/>
      <c r="C10" s="10"/>
      <c r="D10" s="11">
        <f>'[1]Лицевые счета домов свод'!E1108</f>
        <v>17754.66</v>
      </c>
      <c r="E10" s="11">
        <f>'[1]Лицевые счета домов свод'!F1108</f>
        <v>20757.87</v>
      </c>
      <c r="F10" s="11">
        <f>'[1]Лицевые счета домов свод'!G1108</f>
        <v>0</v>
      </c>
      <c r="G10" s="11">
        <f>'[1]Лицевые счета домов свод'!H1108</f>
        <v>0</v>
      </c>
      <c r="H10" s="11">
        <f>'[1]Лицевые счета домов свод'!I1108</f>
        <v>0</v>
      </c>
      <c r="I10" s="11">
        <f>'[1]Лицевые счета домов свод'!J1108</f>
        <v>20757.87</v>
      </c>
      <c r="J10" s="11">
        <f>'[1]Лицевые счета домов свод'!K1108</f>
        <v>17754.66</v>
      </c>
      <c r="K10" s="12"/>
    </row>
    <row r="11" spans="1:11" ht="15" customHeight="1" hidden="1">
      <c r="A11" s="10"/>
      <c r="B11" s="10"/>
      <c r="C11" s="10"/>
      <c r="D11" s="11">
        <f>'[1]Лицевые счета домов свод'!E1109</f>
        <v>3000</v>
      </c>
      <c r="E11" s="11">
        <f>'[1]Лицевые счета домов свод'!F1109</f>
        <v>81520</v>
      </c>
      <c r="F11" s="11">
        <f>'[1]Лицевые счета домов свод'!G1109</f>
        <v>36000</v>
      </c>
      <c r="G11" s="11">
        <f>'[1]Лицевые счета домов свод'!H1109</f>
        <v>36000</v>
      </c>
      <c r="H11" s="11">
        <f>'[1]Лицевые счета домов свод'!I1109</f>
        <v>0</v>
      </c>
      <c r="I11" s="11">
        <f>'[1]Лицевые счета домов свод'!J1109</f>
        <v>117520</v>
      </c>
      <c r="J11" s="11">
        <f>'[1]Лицевые счета домов свод'!K1109</f>
        <v>3000</v>
      </c>
      <c r="K11" s="12"/>
    </row>
    <row r="12" spans="1:11" ht="15" customHeight="1" hidden="1">
      <c r="A12" s="10"/>
      <c r="B12" s="10"/>
      <c r="C12" s="10"/>
      <c r="D12" s="4">
        <f aca="true" t="shared" si="0" ref="D12:J12">SUM(D6:D11)</f>
        <v>46758.84</v>
      </c>
      <c r="E12" s="4">
        <f t="shared" si="0"/>
        <v>-4559.2699999999895</v>
      </c>
      <c r="F12" s="4">
        <f t="shared" si="0"/>
        <v>161202.59</v>
      </c>
      <c r="G12" s="4">
        <f t="shared" si="0"/>
        <v>161650.88</v>
      </c>
      <c r="H12" s="4">
        <f t="shared" si="0"/>
        <v>133154.64</v>
      </c>
      <c r="I12" s="4">
        <f t="shared" si="0"/>
        <v>23936.97</v>
      </c>
      <c r="J12" s="4">
        <f t="shared" si="0"/>
        <v>46310.549999999996</v>
      </c>
      <c r="K12" s="13"/>
    </row>
    <row r="13" spans="1:11" ht="15" customHeight="1" hidden="1">
      <c r="A13" s="10"/>
      <c r="B13" s="10"/>
      <c r="C13" s="10"/>
      <c r="D13" s="11">
        <f>'[1]Лицевые счета домов свод'!E1111</f>
        <v>8604.69</v>
      </c>
      <c r="E13" s="11">
        <f>'[1]Лицевые счета домов свод'!F1111</f>
        <v>-380802.77999999997</v>
      </c>
      <c r="F13" s="11">
        <f>'[1]Лицевые счета домов свод'!G1111</f>
        <v>19228.77</v>
      </c>
      <c r="G13" s="11">
        <f>'[1]Лицевые счета домов свод'!H1111</f>
        <v>20076.22</v>
      </c>
      <c r="H13" s="11">
        <f>'[1]Лицевые счета домов свод'!I1111</f>
        <v>20611.75</v>
      </c>
      <c r="I13" s="11">
        <f>'[1]Лицевые счета домов свод'!J1111</f>
        <v>-381338.31</v>
      </c>
      <c r="J13" s="11">
        <f>'[1]Лицевые счета домов свод'!K1111</f>
        <v>7757.239999999998</v>
      </c>
      <c r="K13" s="12"/>
    </row>
    <row r="14" spans="1:11" ht="15" customHeight="1" hidden="1">
      <c r="A14" s="10"/>
      <c r="B14" s="10"/>
      <c r="C14" s="10"/>
      <c r="D14" s="11">
        <f>'[1]Лицевые счета домов свод'!E1112</f>
        <v>9761.31</v>
      </c>
      <c r="E14" s="11">
        <f>'[1]Лицевые счета домов свод'!F1112</f>
        <v>-9761.31</v>
      </c>
      <c r="F14" s="11">
        <f>'[1]Лицевые счета домов свод'!G1112</f>
        <v>64729.590000000004</v>
      </c>
      <c r="G14" s="11">
        <f>'[1]Лицевые счета домов свод'!H1112</f>
        <v>65769.32</v>
      </c>
      <c r="H14" s="11">
        <f>'[1]Лицевые счета домов свод'!I1112</f>
        <v>64729.590000000004</v>
      </c>
      <c r="I14" s="11">
        <f>'[1]Лицевые счета домов свод'!J1112</f>
        <v>-8721.580000000004</v>
      </c>
      <c r="J14" s="11">
        <f>'[1]Лицевые счета домов свод'!K1112</f>
        <v>8721.580000000004</v>
      </c>
      <c r="K14" s="12"/>
    </row>
    <row r="15" spans="1:11" ht="15" customHeight="1" hidden="1">
      <c r="A15" s="10"/>
      <c r="B15" s="10"/>
      <c r="C15" s="10"/>
      <c r="D15" s="11">
        <f>'[1]Лицевые счета домов свод'!E1113</f>
        <v>1700.1</v>
      </c>
      <c r="E15" s="11">
        <f>'[1]Лицевые счета домов свод'!F1113</f>
        <v>13993.41</v>
      </c>
      <c r="F15" s="11">
        <f>'[1]Лицевые счета домов свод'!G1113</f>
        <v>20246.809999999998</v>
      </c>
      <c r="G15" s="11">
        <f>'[1]Лицевые счета домов свод'!H1113</f>
        <v>20458.489999999998</v>
      </c>
      <c r="H15" s="11">
        <f>'[1]Лицевые счета домов свод'!I1113</f>
        <v>0</v>
      </c>
      <c r="I15" s="11">
        <f>'[1]Лицевые счета домов свод'!J1113</f>
        <v>34451.899999999994</v>
      </c>
      <c r="J15" s="11">
        <f>'[1]Лицевые счета домов свод'!K1113</f>
        <v>1488.4199999999992</v>
      </c>
      <c r="K15" s="12"/>
    </row>
    <row r="16" spans="1:11" ht="15" customHeight="1" hidden="1">
      <c r="A16" s="10"/>
      <c r="B16" s="10"/>
      <c r="C16" s="10"/>
      <c r="D16" s="11">
        <f>'[1]Лицевые счета домов свод'!E1114</f>
        <v>1200.0900000000001</v>
      </c>
      <c r="E16" s="11">
        <f>'[1]Лицевые счета домов свод'!F1114</f>
        <v>-44657.090000000004</v>
      </c>
      <c r="F16" s="11">
        <f>'[1]Лицевые счета домов свод'!G1114</f>
        <v>6075.27</v>
      </c>
      <c r="G16" s="11">
        <f>'[1]Лицевые счета домов свод'!H1114</f>
        <v>6296.17</v>
      </c>
      <c r="H16" s="11">
        <f>'[1]Лицевые счета домов свод'!I1114</f>
        <v>12411.36</v>
      </c>
      <c r="I16" s="11">
        <f>'[1]Лицевые счета домов свод'!J1114</f>
        <v>-50772.280000000006</v>
      </c>
      <c r="J16" s="11">
        <f>'[1]Лицевые счета домов свод'!K1114</f>
        <v>979.19</v>
      </c>
      <c r="K16" s="12"/>
    </row>
    <row r="17" spans="1:11" ht="15" customHeight="1" hidden="1">
      <c r="A17" s="10"/>
      <c r="B17" s="10"/>
      <c r="C17" s="10"/>
      <c r="D17" s="11">
        <f>'[1]Лицевые счета домов свод'!E1115</f>
        <v>618.5</v>
      </c>
      <c r="E17" s="11">
        <f>'[1]Лицевые счета домов свод'!F1115</f>
        <v>4265.969999999999</v>
      </c>
      <c r="F17" s="11">
        <f>'[1]Лицевые счета домов свод'!G1115</f>
        <v>544.0799999999999</v>
      </c>
      <c r="G17" s="11">
        <f>'[1]Лицевые счета домов свод'!H1115</f>
        <v>611.04</v>
      </c>
      <c r="H17" s="11">
        <f>'[1]Лицевые счета домов свод'!I1115</f>
        <v>4161.12</v>
      </c>
      <c r="I17" s="11">
        <f>'[1]Лицевые счета домов свод'!J1115</f>
        <v>715.8899999999999</v>
      </c>
      <c r="J17" s="11">
        <f>'[1]Лицевые счета домов свод'!K1115</f>
        <v>551.54</v>
      </c>
      <c r="K17" s="12"/>
    </row>
    <row r="18" spans="1:11" ht="15" customHeight="1" hidden="1">
      <c r="A18" s="10"/>
      <c r="B18" s="10"/>
      <c r="C18" s="10"/>
      <c r="D18" s="11">
        <f>'[1]Лицевые счета домов свод'!E1116</f>
        <v>19.75</v>
      </c>
      <c r="E18" s="11">
        <f>'[1]Лицевые счета домов свод'!F1116</f>
        <v>545.74</v>
      </c>
      <c r="F18" s="11">
        <f>'[1]Лицевые счета домов свод'!G1116</f>
        <v>17.82</v>
      </c>
      <c r="G18" s="11">
        <f>'[1]Лицевые счета домов свод'!H1116</f>
        <v>19.95</v>
      </c>
      <c r="H18" s="11">
        <f>'[1]Лицевые счета домов свод'!I1116</f>
        <v>0</v>
      </c>
      <c r="I18" s="11">
        <f>'[1]Лицевые счета домов свод'!J1116</f>
        <v>565.69</v>
      </c>
      <c r="J18" s="11">
        <f>'[1]Лицевые счета домов свод'!K1116</f>
        <v>17.62</v>
      </c>
      <c r="K18" s="12"/>
    </row>
    <row r="19" spans="1:11" ht="15" customHeight="1" hidden="1">
      <c r="A19" s="10"/>
      <c r="B19" s="10"/>
      <c r="C19" s="10"/>
      <c r="D19" s="11">
        <f>'[1]Лицевые счета домов свод'!E1117</f>
        <v>4216.79</v>
      </c>
      <c r="E19" s="11">
        <f>'[1]Лицевые счета домов свод'!F1117</f>
        <v>-4216.79</v>
      </c>
      <c r="F19" s="11">
        <f>'[1]Лицевые счета домов свод'!G1117</f>
        <v>33372.24</v>
      </c>
      <c r="G19" s="11">
        <f>'[1]Лицевые счета домов свод'!H1117</f>
        <v>33823.65</v>
      </c>
      <c r="H19" s="11">
        <f>'[1]Лицевые счета домов свод'!I1117</f>
        <v>33372.24</v>
      </c>
      <c r="I19" s="11">
        <f>'[1]Лицевые счета домов свод'!J1117</f>
        <v>-3765.38</v>
      </c>
      <c r="J19" s="11">
        <f>'[1]Лицевые счета домов свод'!K1117</f>
        <v>3765.38</v>
      </c>
      <c r="K19" s="12"/>
    </row>
    <row r="20" spans="1:11" ht="15" customHeight="1" hidden="1">
      <c r="A20" s="10"/>
      <c r="B20" s="10"/>
      <c r="C20" s="10"/>
      <c r="D20" s="11">
        <f>'[1]Лицевые счета домов свод'!E1118</f>
        <v>4169.88</v>
      </c>
      <c r="E20" s="11">
        <f>'[1]Лицевые счета домов свод'!F1118</f>
        <v>5717.370000000003</v>
      </c>
      <c r="F20" s="11">
        <f>'[1]Лицевые счета домов свод'!G1118</f>
        <v>3667.2</v>
      </c>
      <c r="G20" s="11">
        <f>'[1]Лицевые счета домов свод'!H1118</f>
        <v>4118.5599999999995</v>
      </c>
      <c r="H20" s="11">
        <f>'[1]Лицевые счета домов свод'!I1118</f>
        <v>25232.538320000003</v>
      </c>
      <c r="I20" s="11">
        <f>'[1]Лицевые счета домов свод'!J1118</f>
        <v>-15396.608320000003</v>
      </c>
      <c r="J20" s="11">
        <f>'[1]Лицевые счета домов свод'!K1118</f>
        <v>3718.5200000000004</v>
      </c>
      <c r="K20" s="12"/>
    </row>
    <row r="21" spans="1:11" ht="15" customHeight="1" hidden="1">
      <c r="A21" s="10"/>
      <c r="B21" s="10"/>
      <c r="C21" s="10"/>
      <c r="D21" s="11">
        <f>'[1]Лицевые счета домов свод'!E1119</f>
        <v>551.62</v>
      </c>
      <c r="E21" s="11">
        <f>'[1]Лицевые счета домов свод'!F1119</f>
        <v>3574.56</v>
      </c>
      <c r="F21" s="11">
        <f>'[1]Лицевые счета домов свод'!G1119</f>
        <v>485.0400000000001</v>
      </c>
      <c r="G21" s="11">
        <f>'[1]Лицевые счета домов свод'!H1119</f>
        <v>544.74</v>
      </c>
      <c r="H21" s="11">
        <f>'[1]Лицевые счета домов свод'!I1119</f>
        <v>0</v>
      </c>
      <c r="I21" s="11">
        <f>'[1]Лицевые счета домов свод'!J1119</f>
        <v>4119.3</v>
      </c>
      <c r="J21" s="11">
        <f>'[1]Лицевые счета домов свод'!K1119</f>
        <v>491.9200000000001</v>
      </c>
      <c r="K21" s="12"/>
    </row>
    <row r="22" spans="1:11" ht="15" customHeight="1" hidden="1">
      <c r="A22" s="10"/>
      <c r="B22" s="10"/>
      <c r="C22" s="10"/>
      <c r="D22" s="4">
        <f aca="true" t="shared" si="1" ref="D22:J22">SUM(D13:D21)</f>
        <v>30842.73</v>
      </c>
      <c r="E22" s="4">
        <f t="shared" si="1"/>
        <v>-411340.92000000004</v>
      </c>
      <c r="F22" s="4">
        <f t="shared" si="1"/>
        <v>148366.82000000004</v>
      </c>
      <c r="G22" s="4">
        <f t="shared" si="1"/>
        <v>151718.13999999998</v>
      </c>
      <c r="H22" s="14">
        <f t="shared" si="1"/>
        <v>160518.59832</v>
      </c>
      <c r="I22" s="14">
        <f t="shared" si="1"/>
        <v>-420141.37832</v>
      </c>
      <c r="J22" s="4">
        <f t="shared" si="1"/>
        <v>27491.409999999996</v>
      </c>
      <c r="K22" s="13"/>
    </row>
    <row r="23" spans="1:11" ht="15" customHeight="1" hidden="1">
      <c r="A23" s="10"/>
      <c r="B23" s="10"/>
      <c r="C23" s="10"/>
      <c r="D23" s="11">
        <f>'[1]Лицевые счета домов свод'!E1121</f>
        <v>1848.38</v>
      </c>
      <c r="E23" s="11">
        <f>'[1]Лицевые счета домов свод'!F1121</f>
        <v>-1566.03</v>
      </c>
      <c r="F23" s="11">
        <f>'[1]Лицевые счета домов свод'!G1121</f>
        <v>62063.8</v>
      </c>
      <c r="G23" s="11">
        <f>'[1]Лицевые счета домов свод'!H1121</f>
        <v>61439.28000000001</v>
      </c>
      <c r="H23" s="11">
        <f>'[1]Лицевые счета домов свод'!I1121</f>
        <v>62063.8</v>
      </c>
      <c r="I23" s="11">
        <f>'[1]Лицевые счета домов свод'!J1121</f>
        <v>-2190.5499999999884</v>
      </c>
      <c r="J23" s="11">
        <f>'[1]Лицевые счета домов свод'!K1121</f>
        <v>2472.899999999987</v>
      </c>
      <c r="K23" s="12"/>
    </row>
    <row r="24" spans="1:11" ht="15" customHeight="1" hidden="1">
      <c r="A24" s="10"/>
      <c r="B24" s="10"/>
      <c r="C24" s="10"/>
      <c r="D24" s="11">
        <f>'[1]Лицевые счета домов свод'!E1122</f>
        <v>1973.61</v>
      </c>
      <c r="E24" s="11">
        <f>'[1]Лицевые счета домов свод'!F1122</f>
        <v>93408.82</v>
      </c>
      <c r="F24" s="11">
        <f>'[1]Лицевые счета домов свод'!G1122</f>
        <v>0</v>
      </c>
      <c r="G24" s="11">
        <f>'[1]Лицевые счета домов свод'!H1122</f>
        <v>0</v>
      </c>
      <c r="H24" s="11">
        <f>'[1]Лицевые счета домов свод'!I1122</f>
        <v>0</v>
      </c>
      <c r="I24" s="11">
        <f>'[1]Лицевые счета домов свод'!J1122</f>
        <v>93408.82</v>
      </c>
      <c r="J24" s="11">
        <f>'[1]Лицевые счета домов свод'!K1122</f>
        <v>1973.61</v>
      </c>
      <c r="K24" s="12"/>
    </row>
    <row r="25" spans="1:11" ht="15" customHeight="1" hidden="1">
      <c r="A25" s="10"/>
      <c r="B25" s="10"/>
      <c r="C25" s="10"/>
      <c r="D25" s="11">
        <f>'[1]Лицевые счета домов свод'!E1123</f>
        <v>5251.79</v>
      </c>
      <c r="E25" s="11">
        <f>'[1]Лицевые счета домов свод'!F1123</f>
        <v>-5251.79</v>
      </c>
      <c r="F25" s="11">
        <f>'[1]Лицевые счета домов свод'!G1123</f>
        <v>61443.28</v>
      </c>
      <c r="G25" s="11">
        <f>'[1]Лицевые счета домов свод'!H1123</f>
        <v>60852.65000000001</v>
      </c>
      <c r="H25" s="11">
        <f>'[1]Лицевые счета домов свод'!I1123</f>
        <v>61443.28</v>
      </c>
      <c r="I25" s="11">
        <f>'[1]Лицевые счета домов свод'!J1123</f>
        <v>-5842.419999999991</v>
      </c>
      <c r="J25" s="11">
        <f>'[1]Лицевые счета домов свод'!K1123</f>
        <v>5842.419999999984</v>
      </c>
      <c r="K25" s="12"/>
    </row>
    <row r="26" spans="1:11" ht="15" customHeight="1" hidden="1">
      <c r="A26" s="10"/>
      <c r="B26" s="10"/>
      <c r="C26" s="10"/>
      <c r="D26" s="11">
        <f>'[1]Лицевые счета домов свод'!E1124</f>
        <v>4232.99</v>
      </c>
      <c r="E26" s="11">
        <f>'[1]Лицевые счета домов свод'!F1124</f>
        <v>15148.58</v>
      </c>
      <c r="F26" s="11">
        <f>'[1]Лицевые счета домов свод'!G1124</f>
        <v>43227.450000000004</v>
      </c>
      <c r="G26" s="11">
        <f>'[1]Лицевые счета домов свод'!H1124</f>
        <v>43730.2</v>
      </c>
      <c r="H26" s="11">
        <f>'[1]Лицевые счета домов свод'!I1124</f>
        <v>43227.450000000004</v>
      </c>
      <c r="I26" s="11">
        <f>'[1]Лицевые счета домов свод'!J1124</f>
        <v>15651.329999999996</v>
      </c>
      <c r="J26" s="11">
        <f>'[1]Лицевые счета домов свод'!K1124</f>
        <v>3730.2400000000043</v>
      </c>
      <c r="K26" s="12"/>
    </row>
    <row r="27" spans="1:11" ht="15" customHeight="1" hidden="1">
      <c r="A27" s="10"/>
      <c r="B27" s="10"/>
      <c r="C27" s="10"/>
      <c r="D27" s="11">
        <f>'[1]Лицевые счета домов свод'!E1125</f>
        <v>5936.59</v>
      </c>
      <c r="E27" s="11">
        <f>'[1]Лицевые счета домов свод'!F1125</f>
        <v>-5936.59</v>
      </c>
      <c r="F27" s="11">
        <f>'[1]Лицевые счета домов свод'!G1125</f>
        <v>58340.01</v>
      </c>
      <c r="G27" s="11">
        <f>'[1]Лицевые счета домов свод'!H1125</f>
        <v>58248.71000000001</v>
      </c>
      <c r="H27" s="11">
        <f>'[1]Лицевые счета домов свод'!I1125</f>
        <v>58340.01</v>
      </c>
      <c r="I27" s="11">
        <f>'[1]Лицевые счета домов свод'!J1125</f>
        <v>-6027.889999999992</v>
      </c>
      <c r="J27" s="11">
        <f>'[1]Лицевые счета домов свод'!K1125</f>
        <v>6027.889999999999</v>
      </c>
      <c r="K27" s="12"/>
    </row>
    <row r="28" spans="1:11" ht="15" customHeight="1" hidden="1">
      <c r="A28" s="10"/>
      <c r="B28" s="10"/>
      <c r="C28" s="10"/>
      <c r="D28" s="11">
        <f>'[1]Лицевые счета домов свод'!E1126</f>
        <v>15701.310000000001</v>
      </c>
      <c r="E28" s="11">
        <f>'[1]Лицевые счета домов свод'!F1126</f>
        <v>-15701.310000000001</v>
      </c>
      <c r="F28" s="11">
        <f>'[1]Лицевые счета домов свод'!G1126</f>
        <v>84633.59000000001</v>
      </c>
      <c r="G28" s="11">
        <f>'[1]Лицевые счета домов свод'!H1126</f>
        <v>85063.46999999999</v>
      </c>
      <c r="H28" s="11">
        <f>'[1]Лицевые счета домов свод'!I1126</f>
        <v>84633.59000000001</v>
      </c>
      <c r="I28" s="11">
        <f>'[1]Лицевые счета домов свод'!J1126</f>
        <v>-15271.430000000028</v>
      </c>
      <c r="J28" s="11">
        <f>'[1]Лицевые счета домов свод'!K1126</f>
        <v>15271.430000000028</v>
      </c>
      <c r="K28" s="12"/>
    </row>
    <row r="29" spans="1:11" ht="15" customHeight="1" hidden="1">
      <c r="A29" s="10"/>
      <c r="B29" s="10"/>
      <c r="C29" s="10"/>
      <c r="D29" s="11">
        <f>'[1]Лицевые счета домов свод'!E1127</f>
        <v>12080.71</v>
      </c>
      <c r="E29" s="11">
        <f>'[1]Лицевые счета домов свод'!F1127</f>
        <v>-12080.71</v>
      </c>
      <c r="F29" s="11">
        <f>'[1]Лицевые счета домов свод'!G1127</f>
        <v>72415.59999999999</v>
      </c>
      <c r="G29" s="11">
        <f>'[1]Лицевые счета домов свод'!H1127</f>
        <v>73257.93</v>
      </c>
      <c r="H29" s="11">
        <f>'[1]Лицевые счета домов свод'!I1127</f>
        <v>72415.59999999999</v>
      </c>
      <c r="I29" s="11">
        <f>'[1]Лицевые счета домов свод'!J1127</f>
        <v>-11238.379999999988</v>
      </c>
      <c r="J29" s="11">
        <f>'[1]Лицевые счета домов свод'!K1127</f>
        <v>11238.37999999999</v>
      </c>
      <c r="K29" s="12"/>
    </row>
    <row r="30" spans="1:11" ht="15" customHeight="1" hidden="1">
      <c r="A30" s="10"/>
      <c r="B30" s="10"/>
      <c r="C30" s="10"/>
      <c r="D30" s="11">
        <f>'[1]Лицевые счета домов свод'!E1128</f>
        <v>2942.09</v>
      </c>
      <c r="E30" s="11">
        <f>'[1]Лицевые счета домов свод'!F1128</f>
        <v>53949.05</v>
      </c>
      <c r="F30" s="11">
        <f>'[1]Лицевые счета домов свод'!G1128</f>
        <v>0</v>
      </c>
      <c r="G30" s="11">
        <f>'[1]Лицевые счета домов свод'!H1128</f>
        <v>22.700000000000003</v>
      </c>
      <c r="H30" s="11">
        <f>'[1]Лицевые счета домов свод'!I1128</f>
        <v>0</v>
      </c>
      <c r="I30" s="11">
        <f>'[1]Лицевые счета домов свод'!J1128</f>
        <v>53971.75</v>
      </c>
      <c r="J30" s="11">
        <f>'[1]Лицевые счета домов свод'!K1128</f>
        <v>2919.3900000000003</v>
      </c>
      <c r="K30" s="12"/>
    </row>
    <row r="31" spans="1:11" ht="15" customHeight="1" hidden="1">
      <c r="A31" s="10"/>
      <c r="B31" s="10"/>
      <c r="C31" s="10"/>
      <c r="D31" s="11">
        <f>'[1]Лицевые счета домов свод'!E1129</f>
        <v>1111.34</v>
      </c>
      <c r="E31" s="11">
        <f>'[1]Лицевые счета домов свод'!F1129</f>
        <v>-1111.34</v>
      </c>
      <c r="F31" s="11">
        <f>'[1]Лицевые счета домов свод'!G1129</f>
        <v>4832.34</v>
      </c>
      <c r="G31" s="11">
        <f>'[1]Лицевые счета домов свод'!H1129</f>
        <v>4866.299999999999</v>
      </c>
      <c r="H31" s="11">
        <f>'[1]Лицевые счета домов свод'!I1129</f>
        <v>4832.34</v>
      </c>
      <c r="I31" s="11">
        <f>'[1]Лицевые счета домов свод'!J1129</f>
        <v>-1077.3800000000008</v>
      </c>
      <c r="J31" s="11">
        <f>'[1]Лицевые счета домов свод'!K1129</f>
        <v>1077.3800000000012</v>
      </c>
      <c r="K31" s="12"/>
    </row>
    <row r="32" spans="1:11" ht="15" customHeight="1" hidden="1">
      <c r="A32" s="10"/>
      <c r="B32" s="10"/>
      <c r="C32" s="10"/>
      <c r="D32" s="11">
        <f>'[1]Лицевые счета домов свод'!E1130</f>
        <v>5593.87</v>
      </c>
      <c r="E32" s="11">
        <f>'[1]Лицевые счета домов свод'!F1130</f>
        <v>-5593.87</v>
      </c>
      <c r="F32" s="11">
        <f>'[1]Лицевые счета домов свод'!G1130</f>
        <v>41402.67</v>
      </c>
      <c r="G32" s="11">
        <f>'[1]Лицевые счета домов свод'!H1130</f>
        <v>41283.22</v>
      </c>
      <c r="H32" s="11">
        <f>'[1]Лицевые счета домов свод'!I1130</f>
        <v>41402.67</v>
      </c>
      <c r="I32" s="11">
        <f>'[1]Лицевые счета домов свод'!J1130</f>
        <v>-5713.319999999997</v>
      </c>
      <c r="J32" s="11">
        <f>'[1]Лицевые счета домов свод'!K1130</f>
        <v>5713.31999999999</v>
      </c>
      <c r="K32" s="12"/>
    </row>
    <row r="33" spans="1:11" ht="15" customHeight="1">
      <c r="A33" s="6"/>
      <c r="B33" s="64" t="s">
        <v>15</v>
      </c>
      <c r="C33" s="64"/>
      <c r="D33" s="15">
        <f aca="true" t="shared" si="2" ref="D33:J33">SUM(D23:D32)+D12+D22</f>
        <v>134274.25</v>
      </c>
      <c r="E33" s="15">
        <f t="shared" si="2"/>
        <v>-300635.38</v>
      </c>
      <c r="F33" s="15">
        <f t="shared" si="2"/>
        <v>737928.15</v>
      </c>
      <c r="G33" s="15">
        <f t="shared" si="2"/>
        <v>742133.48</v>
      </c>
      <c r="H33" s="16">
        <f t="shared" si="2"/>
        <v>722031.97832</v>
      </c>
      <c r="I33" s="16">
        <f t="shared" si="2"/>
        <v>-280533.87832</v>
      </c>
      <c r="J33" s="15">
        <f t="shared" si="2"/>
        <v>130068.91999999998</v>
      </c>
      <c r="K33" s="17"/>
    </row>
  </sheetData>
  <sheetProtection password="CC47" sheet="1" objects="1" scenarios="1" selectLockedCells="1" selectUnlockedCells="1"/>
  <mergeCells count="12">
    <mergeCell ref="K3:K4"/>
    <mergeCell ref="B33:C33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25" right="0.25" top="0.75" bottom="0.75" header="0.3" footer="0.3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="80" zoomScaleNormal="80" zoomScalePageLayoutView="0" workbookViewId="0" topLeftCell="A10">
      <selection activeCell="A41" activeCellId="1" sqref="A5:IV33 A41"/>
    </sheetView>
  </sheetViews>
  <sheetFormatPr defaultColWidth="11.57421875" defaultRowHeight="12.75"/>
  <cols>
    <col min="1" max="1" width="8.421875" style="0" customWidth="1"/>
    <col min="2" max="2" width="41.28125" style="0" customWidth="1"/>
    <col min="3" max="3" width="29.8515625" style="0" customWidth="1"/>
    <col min="4" max="4" width="50.28125" style="18" customWidth="1"/>
  </cols>
  <sheetData>
    <row r="1" spans="1:4" ht="18">
      <c r="A1" s="65" t="s">
        <v>16</v>
      </c>
      <c r="B1" s="65"/>
      <c r="C1" s="65"/>
      <c r="D1" s="65"/>
    </row>
    <row r="2" spans="1:4" ht="15.75">
      <c r="A2" s="19" t="s">
        <v>1</v>
      </c>
      <c r="B2" s="20" t="s">
        <v>17</v>
      </c>
      <c r="C2" s="20" t="s">
        <v>2</v>
      </c>
      <c r="D2" s="20" t="s">
        <v>18</v>
      </c>
    </row>
    <row r="3" spans="1:4" ht="42.75">
      <c r="A3" s="21">
        <v>1</v>
      </c>
      <c r="B3" s="22" t="s">
        <v>19</v>
      </c>
      <c r="C3" s="21" t="s">
        <v>20</v>
      </c>
      <c r="D3" s="21"/>
    </row>
    <row r="4" spans="1:4" ht="18">
      <c r="A4" s="65" t="s">
        <v>21</v>
      </c>
      <c r="B4" s="65"/>
      <c r="C4" s="65"/>
      <c r="D4" s="65"/>
    </row>
    <row r="5" spans="1:4" ht="15.75">
      <c r="A5" s="19" t="s">
        <v>1</v>
      </c>
      <c r="B5" s="20" t="s">
        <v>17</v>
      </c>
      <c r="C5" s="20" t="s">
        <v>2</v>
      </c>
      <c r="D5" s="23" t="s">
        <v>18</v>
      </c>
    </row>
    <row r="6" spans="1:4" ht="32.25" customHeight="1">
      <c r="A6" s="24">
        <v>1</v>
      </c>
      <c r="B6" s="22" t="s">
        <v>22</v>
      </c>
      <c r="C6" s="25" t="s">
        <v>20</v>
      </c>
      <c r="D6" s="26" t="s">
        <v>23</v>
      </c>
    </row>
    <row r="7" spans="1:4" ht="18">
      <c r="A7" s="66" t="s">
        <v>24</v>
      </c>
      <c r="B7" s="66"/>
      <c r="C7" s="66"/>
      <c r="D7" s="66"/>
    </row>
    <row r="8" spans="1:4" ht="15.75">
      <c r="A8" s="19" t="s">
        <v>1</v>
      </c>
      <c r="B8" s="20" t="s">
        <v>17</v>
      </c>
      <c r="C8" s="20" t="s">
        <v>2</v>
      </c>
      <c r="D8" s="20" t="s">
        <v>18</v>
      </c>
    </row>
    <row r="9" spans="1:4" ht="42.75">
      <c r="A9" s="21">
        <v>1</v>
      </c>
      <c r="B9" s="25" t="s">
        <v>25</v>
      </c>
      <c r="C9" s="25" t="s">
        <v>20</v>
      </c>
      <c r="D9" s="21"/>
    </row>
    <row r="10" spans="1:4" s="27" customFormat="1" ht="18" customHeight="1">
      <c r="A10" s="66" t="s">
        <v>26</v>
      </c>
      <c r="B10" s="66"/>
      <c r="C10" s="66"/>
      <c r="D10" s="66"/>
    </row>
    <row r="11" spans="1:4" ht="15.75">
      <c r="A11" s="19" t="s">
        <v>1</v>
      </c>
      <c r="B11" s="20" t="s">
        <v>17</v>
      </c>
      <c r="C11" s="20" t="s">
        <v>2</v>
      </c>
      <c r="D11" s="23" t="s">
        <v>18</v>
      </c>
    </row>
    <row r="12" spans="1:4" ht="28.5">
      <c r="A12" s="24">
        <v>1</v>
      </c>
      <c r="B12" s="26" t="s">
        <v>27</v>
      </c>
      <c r="C12" s="24" t="s">
        <v>20</v>
      </c>
      <c r="D12" s="26"/>
    </row>
    <row r="13" spans="1:4" ht="28.5">
      <c r="A13" s="24">
        <v>2</v>
      </c>
      <c r="B13" s="25" t="s">
        <v>28</v>
      </c>
      <c r="C13" s="28" t="s">
        <v>20</v>
      </c>
      <c r="D13" s="29"/>
    </row>
    <row r="14" spans="1:4" ht="42.75">
      <c r="A14" s="24">
        <v>3</v>
      </c>
      <c r="B14" s="25" t="s">
        <v>25</v>
      </c>
      <c r="C14" s="28" t="s">
        <v>20</v>
      </c>
      <c r="D14" s="29"/>
    </row>
    <row r="15" spans="1:4" ht="14.25">
      <c r="A15" s="24">
        <v>4</v>
      </c>
      <c r="B15" s="25" t="s">
        <v>29</v>
      </c>
      <c r="C15" s="28" t="s">
        <v>20</v>
      </c>
      <c r="D15" s="29"/>
    </row>
    <row r="16" spans="1:4" s="27" customFormat="1" ht="18" customHeight="1">
      <c r="A16" s="66" t="s">
        <v>30</v>
      </c>
      <c r="B16" s="66"/>
      <c r="C16" s="66"/>
      <c r="D16" s="66"/>
    </row>
    <row r="17" spans="1:4" ht="15.75">
      <c r="A17" s="19" t="s">
        <v>1</v>
      </c>
      <c r="B17" s="20" t="s">
        <v>17</v>
      </c>
      <c r="C17" s="20" t="s">
        <v>2</v>
      </c>
      <c r="D17" s="23" t="s">
        <v>18</v>
      </c>
    </row>
    <row r="18" spans="1:4" ht="14.25">
      <c r="A18" s="24">
        <v>1</v>
      </c>
      <c r="B18" s="24" t="s">
        <v>31</v>
      </c>
      <c r="C18" s="24" t="s">
        <v>20</v>
      </c>
      <c r="D18" s="26"/>
    </row>
    <row r="19" spans="1:4" ht="18">
      <c r="A19" s="65" t="s">
        <v>32</v>
      </c>
      <c r="B19" s="65"/>
      <c r="C19" s="65"/>
      <c r="D19" s="65"/>
    </row>
    <row r="20" spans="1:4" ht="15.75">
      <c r="A20" s="19" t="s">
        <v>1</v>
      </c>
      <c r="B20" s="23" t="s">
        <v>17</v>
      </c>
      <c r="C20" s="20" t="s">
        <v>2</v>
      </c>
      <c r="D20" s="20" t="s">
        <v>18</v>
      </c>
    </row>
    <row r="21" spans="1:4" ht="14.25">
      <c r="A21" s="21">
        <v>1</v>
      </c>
      <c r="B21" s="25" t="s">
        <v>29</v>
      </c>
      <c r="C21" s="28" t="s">
        <v>20</v>
      </c>
      <c r="D21" s="25"/>
    </row>
    <row r="22" spans="1:4" s="27" customFormat="1" ht="18" customHeight="1">
      <c r="A22" s="66" t="s">
        <v>33</v>
      </c>
      <c r="B22" s="66"/>
      <c r="C22" s="66"/>
      <c r="D22" s="66"/>
    </row>
    <row r="23" spans="1:4" ht="15.75">
      <c r="A23" s="19" t="s">
        <v>1</v>
      </c>
      <c r="B23" s="20" t="s">
        <v>17</v>
      </c>
      <c r="C23" s="20" t="s">
        <v>2</v>
      </c>
      <c r="D23" s="23" t="s">
        <v>18</v>
      </c>
    </row>
    <row r="24" spans="1:4" ht="40.5" customHeight="1">
      <c r="A24" s="24">
        <v>1</v>
      </c>
      <c r="B24" s="22" t="s">
        <v>34</v>
      </c>
      <c r="C24" s="24" t="s">
        <v>20</v>
      </c>
      <c r="D24" s="26" t="s">
        <v>35</v>
      </c>
    </row>
    <row r="25" spans="1:4" ht="14.25">
      <c r="A25" s="24">
        <v>2</v>
      </c>
      <c r="B25" s="25" t="s">
        <v>36</v>
      </c>
      <c r="C25" s="21" t="s">
        <v>20</v>
      </c>
      <c r="D25" s="21"/>
    </row>
    <row r="26" spans="1:4" ht="18">
      <c r="A26" s="65" t="s">
        <v>37</v>
      </c>
      <c r="B26" s="65"/>
      <c r="C26" s="65"/>
      <c r="D26" s="65"/>
    </row>
    <row r="27" spans="1:4" ht="15.75">
      <c r="A27" s="19" t="s">
        <v>1</v>
      </c>
      <c r="B27" s="20" t="s">
        <v>17</v>
      </c>
      <c r="C27" s="20" t="s">
        <v>2</v>
      </c>
      <c r="D27" s="23" t="s">
        <v>18</v>
      </c>
    </row>
    <row r="28" spans="1:4" ht="14.25">
      <c r="A28" s="21">
        <v>1</v>
      </c>
      <c r="B28" s="26" t="s">
        <v>38</v>
      </c>
      <c r="C28" s="28" t="s">
        <v>39</v>
      </c>
      <c r="D28" s="30"/>
    </row>
    <row r="29" spans="1:4" ht="14.25">
      <c r="A29" s="21">
        <v>2</v>
      </c>
      <c r="B29" s="25" t="s">
        <v>36</v>
      </c>
      <c r="C29" s="21" t="s">
        <v>20</v>
      </c>
      <c r="D29" s="21"/>
    </row>
    <row r="30" spans="1:4" ht="18">
      <c r="A30" s="65" t="s">
        <v>40</v>
      </c>
      <c r="B30" s="65"/>
      <c r="C30" s="65"/>
      <c r="D30" s="65"/>
    </row>
    <row r="31" spans="1:4" ht="15.75">
      <c r="A31" s="19" t="s">
        <v>1</v>
      </c>
      <c r="B31" s="20" t="s">
        <v>17</v>
      </c>
      <c r="C31" s="20" t="s">
        <v>2</v>
      </c>
      <c r="D31" s="23" t="s">
        <v>18</v>
      </c>
    </row>
    <row r="32" spans="1:4" ht="28.5">
      <c r="A32" s="24">
        <v>1</v>
      </c>
      <c r="B32" s="26" t="s">
        <v>41</v>
      </c>
      <c r="C32" s="25" t="s">
        <v>20</v>
      </c>
      <c r="D32" s="26"/>
    </row>
    <row r="33" spans="1:4" ht="14.25">
      <c r="A33" s="24">
        <v>2</v>
      </c>
      <c r="B33" s="25" t="s">
        <v>42</v>
      </c>
      <c r="C33" s="21" t="s">
        <v>20</v>
      </c>
      <c r="D33" s="31"/>
    </row>
    <row r="34" spans="1:4" ht="42.75">
      <c r="A34" s="24">
        <v>3</v>
      </c>
      <c r="B34" s="26" t="s">
        <v>43</v>
      </c>
      <c r="C34" s="21" t="s">
        <v>20</v>
      </c>
      <c r="D34" s="21"/>
    </row>
    <row r="35" spans="1:4" ht="18">
      <c r="A35" s="65" t="s">
        <v>44</v>
      </c>
      <c r="B35" s="65"/>
      <c r="C35" s="65"/>
      <c r="D35" s="65"/>
    </row>
    <row r="36" spans="1:4" ht="15.75">
      <c r="A36" s="19" t="s">
        <v>1</v>
      </c>
      <c r="B36" s="20" t="s">
        <v>17</v>
      </c>
      <c r="C36" s="20" t="s">
        <v>2</v>
      </c>
      <c r="D36" s="23" t="s">
        <v>18</v>
      </c>
    </row>
    <row r="37" spans="1:4" ht="32.25" customHeight="1">
      <c r="A37" s="24">
        <v>1</v>
      </c>
      <c r="B37" s="26" t="s">
        <v>45</v>
      </c>
      <c r="C37" s="24" t="s">
        <v>20</v>
      </c>
      <c r="D37" s="32"/>
    </row>
    <row r="38" spans="1:4" ht="18">
      <c r="A38" s="65" t="s">
        <v>46</v>
      </c>
      <c r="B38" s="65"/>
      <c r="C38" s="65"/>
      <c r="D38" s="65"/>
    </row>
    <row r="39" spans="1:4" ht="15.75">
      <c r="A39" s="19" t="s">
        <v>1</v>
      </c>
      <c r="B39" s="20" t="s">
        <v>17</v>
      </c>
      <c r="C39" s="20" t="s">
        <v>2</v>
      </c>
      <c r="D39" s="23" t="s">
        <v>18</v>
      </c>
    </row>
    <row r="40" spans="1:4" ht="66" customHeight="1">
      <c r="A40" s="24">
        <v>1</v>
      </c>
      <c r="B40" s="25" t="s">
        <v>47</v>
      </c>
      <c r="C40" s="25" t="s">
        <v>20</v>
      </c>
      <c r="D40" s="25"/>
    </row>
    <row r="41" spans="1:4" ht="15">
      <c r="A41" s="33"/>
      <c r="B41" s="34"/>
      <c r="C41" s="33"/>
      <c r="D41" s="35"/>
    </row>
  </sheetData>
  <sheetProtection selectLockedCells="1" selectUnlockedCells="1"/>
  <mergeCells count="11">
    <mergeCell ref="A22:D22"/>
    <mergeCell ref="A26:D26"/>
    <mergeCell ref="A30:D30"/>
    <mergeCell ref="A35:D35"/>
    <mergeCell ref="A38:D38"/>
    <mergeCell ref="A1:D1"/>
    <mergeCell ref="A4:D4"/>
    <mergeCell ref="A7:D7"/>
    <mergeCell ref="A10:D10"/>
    <mergeCell ref="A16:D16"/>
    <mergeCell ref="A19:D19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3"/>
  <sheetViews>
    <sheetView zoomScale="80" zoomScaleNormal="80" zoomScalePageLayoutView="0" workbookViewId="0" topLeftCell="A16">
      <selection activeCell="A46" activeCellId="1" sqref="A5:IV33 A46"/>
    </sheetView>
  </sheetViews>
  <sheetFormatPr defaultColWidth="11.57421875" defaultRowHeight="12.75"/>
  <cols>
    <col min="1" max="1" width="9.421875" style="0" customWidth="1"/>
    <col min="2" max="2" width="51.421875" style="0" customWidth="1"/>
    <col min="3" max="3" width="23.421875" style="0" customWidth="1"/>
    <col min="4" max="4" width="36.421875" style="0" customWidth="1"/>
  </cols>
  <sheetData>
    <row r="1" spans="1:4" ht="18">
      <c r="A1" s="65" t="s">
        <v>16</v>
      </c>
      <c r="B1" s="65"/>
      <c r="C1" s="65"/>
      <c r="D1" s="65"/>
    </row>
    <row r="2" spans="1:4" ht="15.75">
      <c r="A2" s="19" t="s">
        <v>1</v>
      </c>
      <c r="B2" s="20" t="s">
        <v>17</v>
      </c>
      <c r="C2" s="20" t="s">
        <v>2</v>
      </c>
      <c r="D2" s="20" t="s">
        <v>18</v>
      </c>
    </row>
    <row r="3" spans="1:4" ht="14.25">
      <c r="A3" s="21">
        <v>1</v>
      </c>
      <c r="B3" s="25" t="s">
        <v>48</v>
      </c>
      <c r="C3" s="25" t="s">
        <v>20</v>
      </c>
      <c r="D3" s="21"/>
    </row>
    <row r="4" spans="1:4" ht="18" customHeight="1">
      <c r="A4" s="65" t="s">
        <v>49</v>
      </c>
      <c r="B4" s="65"/>
      <c r="C4" s="65"/>
      <c r="D4" s="65"/>
    </row>
    <row r="5" spans="1:4" ht="15.75">
      <c r="A5" s="19" t="s">
        <v>1</v>
      </c>
      <c r="B5" s="20" t="s">
        <v>17</v>
      </c>
      <c r="C5" s="20" t="s">
        <v>2</v>
      </c>
      <c r="D5" s="20" t="s">
        <v>18</v>
      </c>
    </row>
    <row r="6" spans="1:4" ht="14.25">
      <c r="A6" s="21">
        <v>1</v>
      </c>
      <c r="B6" s="25" t="s">
        <v>48</v>
      </c>
      <c r="C6" s="25" t="s">
        <v>20</v>
      </c>
      <c r="D6" s="21"/>
    </row>
    <row r="7" spans="1:4" ht="14.25">
      <c r="A7" s="21">
        <v>2</v>
      </c>
      <c r="B7" s="24" t="s">
        <v>50</v>
      </c>
      <c r="C7" s="21" t="s">
        <v>20</v>
      </c>
      <c r="D7" s="21"/>
    </row>
    <row r="8" spans="1:4" s="27" customFormat="1" ht="18" customHeight="1">
      <c r="A8" s="66" t="s">
        <v>24</v>
      </c>
      <c r="B8" s="66"/>
      <c r="C8" s="66"/>
      <c r="D8" s="66"/>
    </row>
    <row r="9" spans="1:4" ht="15.75">
      <c r="A9" s="19" t="s">
        <v>1</v>
      </c>
      <c r="B9" s="20" t="s">
        <v>17</v>
      </c>
      <c r="C9" s="20" t="s">
        <v>2</v>
      </c>
      <c r="D9" s="20" t="s">
        <v>18</v>
      </c>
    </row>
    <row r="10" spans="1:4" ht="14.25">
      <c r="A10" s="21">
        <v>1</v>
      </c>
      <c r="B10" s="25" t="s">
        <v>48</v>
      </c>
      <c r="C10" s="25" t="s">
        <v>20</v>
      </c>
      <c r="D10" s="21"/>
    </row>
    <row r="11" spans="1:4" s="27" customFormat="1" ht="18" customHeight="1">
      <c r="A11" s="66" t="s">
        <v>26</v>
      </c>
      <c r="B11" s="66"/>
      <c r="C11" s="66"/>
      <c r="D11" s="66"/>
    </row>
    <row r="12" spans="1:4" ht="15.75">
      <c r="A12" s="19" t="s">
        <v>1</v>
      </c>
      <c r="B12" s="23" t="s">
        <v>17</v>
      </c>
      <c r="C12" s="20" t="s">
        <v>2</v>
      </c>
      <c r="D12" s="20" t="s">
        <v>18</v>
      </c>
    </row>
    <row r="13" spans="1:4" ht="14.25">
      <c r="A13" s="21">
        <v>1</v>
      </c>
      <c r="B13" s="25" t="s">
        <v>48</v>
      </c>
      <c r="C13" s="25" t="s">
        <v>20</v>
      </c>
      <c r="D13" s="21"/>
    </row>
    <row r="14" spans="1:4" ht="14.25">
      <c r="A14" s="21">
        <v>2</v>
      </c>
      <c r="B14" s="25" t="s">
        <v>51</v>
      </c>
      <c r="C14" s="25" t="s">
        <v>20</v>
      </c>
      <c r="D14" s="21"/>
    </row>
    <row r="15" spans="1:4" ht="14.25">
      <c r="A15" s="21">
        <v>3</v>
      </c>
      <c r="B15" s="25" t="s">
        <v>52</v>
      </c>
      <c r="C15" s="25" t="s">
        <v>20</v>
      </c>
      <c r="D15" s="21"/>
    </row>
    <row r="16" spans="1:4" ht="14.25">
      <c r="A16" s="21">
        <v>4</v>
      </c>
      <c r="B16" s="25" t="s">
        <v>53</v>
      </c>
      <c r="C16" s="28" t="s">
        <v>20</v>
      </c>
      <c r="D16" s="29"/>
    </row>
    <row r="17" spans="1:4" s="27" customFormat="1" ht="18">
      <c r="A17" s="66" t="s">
        <v>54</v>
      </c>
      <c r="B17" s="66"/>
      <c r="C17" s="66"/>
      <c r="D17" s="66"/>
    </row>
    <row r="18" spans="1:4" ht="15.75">
      <c r="A18" s="19" t="s">
        <v>1</v>
      </c>
      <c r="B18" s="23" t="s">
        <v>17</v>
      </c>
      <c r="C18" s="20" t="s">
        <v>2</v>
      </c>
      <c r="D18" s="20" t="s">
        <v>18</v>
      </c>
    </row>
    <row r="19" spans="1:4" ht="14.25">
      <c r="A19" s="21">
        <v>1</v>
      </c>
      <c r="B19" s="25" t="s">
        <v>48</v>
      </c>
      <c r="C19" s="25" t="s">
        <v>20</v>
      </c>
      <c r="D19" s="21"/>
    </row>
    <row r="20" spans="1:4" ht="18">
      <c r="A20" s="65" t="s">
        <v>30</v>
      </c>
      <c r="B20" s="65"/>
      <c r="C20" s="65"/>
      <c r="D20" s="65"/>
    </row>
    <row r="21" spans="1:4" ht="15.75">
      <c r="A21" s="19" t="s">
        <v>1</v>
      </c>
      <c r="B21" s="23" t="s">
        <v>17</v>
      </c>
      <c r="C21" s="20" t="s">
        <v>2</v>
      </c>
      <c r="D21" s="20" t="s">
        <v>18</v>
      </c>
    </row>
    <row r="22" spans="1:4" ht="14.25">
      <c r="A22" s="21">
        <v>1</v>
      </c>
      <c r="B22" s="25" t="s">
        <v>48</v>
      </c>
      <c r="C22" s="25" t="s">
        <v>20</v>
      </c>
      <c r="D22" s="21"/>
    </row>
    <row r="23" spans="1:4" ht="18">
      <c r="A23" s="65" t="s">
        <v>32</v>
      </c>
      <c r="B23" s="65"/>
      <c r="C23" s="65"/>
      <c r="D23" s="65"/>
    </row>
    <row r="24" spans="1:4" ht="15.75">
      <c r="A24" s="19" t="s">
        <v>1</v>
      </c>
      <c r="B24" s="23" t="s">
        <v>17</v>
      </c>
      <c r="C24" s="20" t="s">
        <v>2</v>
      </c>
      <c r="D24" s="20" t="s">
        <v>18</v>
      </c>
    </row>
    <row r="25" spans="1:4" ht="14.25">
      <c r="A25" s="21">
        <v>1</v>
      </c>
      <c r="B25" s="26" t="s">
        <v>48</v>
      </c>
      <c r="C25" s="21" t="s">
        <v>20</v>
      </c>
      <c r="D25" s="21"/>
    </row>
    <row r="26" spans="1:4" ht="18">
      <c r="A26" s="65" t="s">
        <v>33</v>
      </c>
      <c r="B26" s="65"/>
      <c r="C26" s="65"/>
      <c r="D26" s="65"/>
    </row>
    <row r="27" spans="1:4" ht="15.75">
      <c r="A27" s="19" t="s">
        <v>1</v>
      </c>
      <c r="B27" s="23" t="s">
        <v>17</v>
      </c>
      <c r="C27" s="20" t="s">
        <v>2</v>
      </c>
      <c r="D27" s="20" t="s">
        <v>18</v>
      </c>
    </row>
    <row r="28" spans="1:4" ht="14.25">
      <c r="A28" s="21">
        <v>1</v>
      </c>
      <c r="B28" s="26" t="s">
        <v>48</v>
      </c>
      <c r="C28" s="21" t="s">
        <v>20</v>
      </c>
      <c r="D28" s="21"/>
    </row>
    <row r="29" spans="1:4" ht="18">
      <c r="A29" s="65" t="s">
        <v>37</v>
      </c>
      <c r="B29" s="65"/>
      <c r="C29" s="65"/>
      <c r="D29" s="65"/>
    </row>
    <row r="30" spans="1:4" ht="15.75">
      <c r="A30" s="19" t="s">
        <v>1</v>
      </c>
      <c r="B30" s="23" t="s">
        <v>17</v>
      </c>
      <c r="C30" s="20" t="s">
        <v>2</v>
      </c>
      <c r="D30" s="20" t="s">
        <v>18</v>
      </c>
    </row>
    <row r="31" spans="1:4" ht="29.25" customHeight="1">
      <c r="A31" s="36">
        <v>1</v>
      </c>
      <c r="B31" s="26" t="s">
        <v>48</v>
      </c>
      <c r="C31" s="21" t="s">
        <v>20</v>
      </c>
      <c r="D31" s="21"/>
    </row>
    <row r="32" spans="1:4" ht="15">
      <c r="A32" s="37"/>
      <c r="B32" s="38" t="s">
        <v>55</v>
      </c>
      <c r="C32" s="37"/>
      <c r="D32" s="37"/>
    </row>
    <row r="33" spans="1:4" ht="18">
      <c r="A33" s="65" t="s">
        <v>40</v>
      </c>
      <c r="B33" s="65"/>
      <c r="C33" s="65"/>
      <c r="D33" s="65"/>
    </row>
    <row r="34" spans="1:4" ht="15.75">
      <c r="A34" s="19" t="s">
        <v>1</v>
      </c>
      <c r="B34" s="23" t="s">
        <v>17</v>
      </c>
      <c r="C34" s="20" t="s">
        <v>2</v>
      </c>
      <c r="D34" s="20" t="s">
        <v>18</v>
      </c>
    </row>
    <row r="35" spans="1:4" ht="66.75" customHeight="1">
      <c r="A35" s="21">
        <v>1</v>
      </c>
      <c r="B35" s="26" t="s">
        <v>56</v>
      </c>
      <c r="C35" s="21" t="s">
        <v>20</v>
      </c>
      <c r="D35" s="39" t="s">
        <v>57</v>
      </c>
    </row>
    <row r="36" spans="1:4" ht="42" customHeight="1">
      <c r="A36" s="21">
        <v>3</v>
      </c>
      <c r="B36" s="26" t="s">
        <v>48</v>
      </c>
      <c r="C36" s="21" t="s">
        <v>20</v>
      </c>
      <c r="D36" s="21"/>
    </row>
    <row r="37" spans="1:4" ht="18">
      <c r="A37" s="65" t="s">
        <v>44</v>
      </c>
      <c r="B37" s="65"/>
      <c r="C37" s="65"/>
      <c r="D37" s="65"/>
    </row>
    <row r="38" spans="1:4" ht="15.75">
      <c r="A38" s="19" t="s">
        <v>1</v>
      </c>
      <c r="B38" s="23" t="s">
        <v>17</v>
      </c>
      <c r="C38" s="20" t="s">
        <v>2</v>
      </c>
      <c r="D38" s="20" t="s">
        <v>18</v>
      </c>
    </row>
    <row r="39" spans="1:4" ht="34.5" customHeight="1">
      <c r="A39" s="40">
        <v>1</v>
      </c>
      <c r="B39" s="26" t="s">
        <v>56</v>
      </c>
      <c r="C39" s="21" t="s">
        <v>20</v>
      </c>
      <c r="D39" s="39" t="s">
        <v>58</v>
      </c>
    </row>
    <row r="40" spans="1:4" ht="14.25">
      <c r="A40" s="40">
        <v>2</v>
      </c>
      <c r="B40" s="26" t="s">
        <v>48</v>
      </c>
      <c r="C40" s="21" t="s">
        <v>20</v>
      </c>
      <c r="D40" s="21"/>
    </row>
    <row r="41" spans="1:4" ht="18">
      <c r="A41" s="65" t="s">
        <v>46</v>
      </c>
      <c r="B41" s="65"/>
      <c r="C41" s="65"/>
      <c r="D41" s="65"/>
    </row>
    <row r="42" spans="1:4" ht="15.75">
      <c r="A42" s="19" t="s">
        <v>1</v>
      </c>
      <c r="B42" s="23" t="s">
        <v>17</v>
      </c>
      <c r="C42" s="20" t="s">
        <v>2</v>
      </c>
      <c r="D42" s="20" t="s">
        <v>18</v>
      </c>
    </row>
    <row r="43" spans="1:4" ht="14.25">
      <c r="A43" s="21">
        <v>1</v>
      </c>
      <c r="B43" s="26" t="s">
        <v>50</v>
      </c>
      <c r="C43" s="28" t="s">
        <v>20</v>
      </c>
      <c r="D43" s="21"/>
    </row>
    <row r="44" spans="1:4" ht="14.25">
      <c r="A44" s="21">
        <v>2</v>
      </c>
      <c r="B44" s="26" t="s">
        <v>59</v>
      </c>
      <c r="C44" s="21" t="s">
        <v>20</v>
      </c>
      <c r="D44" s="21" t="s">
        <v>60</v>
      </c>
    </row>
    <row r="45" spans="1:4" ht="14.25">
      <c r="A45" s="21">
        <v>3</v>
      </c>
      <c r="B45" s="26" t="s">
        <v>48</v>
      </c>
      <c r="C45" s="21" t="s">
        <v>20</v>
      </c>
      <c r="D45" s="21"/>
    </row>
    <row r="46" spans="1:4" ht="15">
      <c r="A46" s="33"/>
      <c r="B46" s="41"/>
      <c r="C46" s="33"/>
      <c r="D46" s="33"/>
    </row>
    <row r="47" spans="1:4" ht="15">
      <c r="A47" s="33"/>
      <c r="B47" s="41"/>
      <c r="C47" s="33"/>
      <c r="D47" s="33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</sheetData>
  <sheetProtection selectLockedCells="1" selectUnlockedCells="1"/>
  <mergeCells count="12">
    <mergeCell ref="A23:D23"/>
    <mergeCell ref="A26:D26"/>
    <mergeCell ref="A29:D29"/>
    <mergeCell ref="A33:D33"/>
    <mergeCell ref="A37:D37"/>
    <mergeCell ref="A41:D41"/>
    <mergeCell ref="A1:D1"/>
    <mergeCell ref="A4:D4"/>
    <mergeCell ref="A8:D8"/>
    <mergeCell ref="A11:D11"/>
    <mergeCell ref="A17:D17"/>
    <mergeCell ref="A20:D20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zoomScale="80" zoomScaleNormal="80" zoomScalePageLayoutView="0" workbookViewId="0" topLeftCell="A19">
      <selection activeCell="A19" sqref="A5:IV33"/>
    </sheetView>
  </sheetViews>
  <sheetFormatPr defaultColWidth="11.57421875" defaultRowHeight="12.75"/>
  <cols>
    <col min="1" max="1" width="8.421875" style="0" customWidth="1"/>
    <col min="2" max="2" width="41.28125" style="0" customWidth="1"/>
    <col min="3" max="3" width="29.8515625" style="0" customWidth="1"/>
    <col min="4" max="4" width="30.421875" style="0" customWidth="1"/>
    <col min="5" max="5" width="18.57421875" style="0" customWidth="1"/>
  </cols>
  <sheetData>
    <row r="1" spans="1:5" ht="18">
      <c r="A1" s="65"/>
      <c r="B1" s="65"/>
      <c r="C1" s="65"/>
      <c r="D1" s="65"/>
      <c r="E1" s="65"/>
    </row>
    <row r="2" spans="1:5" ht="15.75">
      <c r="A2" s="19" t="s">
        <v>1</v>
      </c>
      <c r="B2" s="20" t="s">
        <v>17</v>
      </c>
      <c r="C2" s="20" t="s">
        <v>2</v>
      </c>
      <c r="D2" s="20" t="s">
        <v>18</v>
      </c>
      <c r="E2" s="20" t="s">
        <v>61</v>
      </c>
    </row>
    <row r="3" spans="1:5" ht="14.25">
      <c r="A3" s="24">
        <v>1</v>
      </c>
      <c r="B3" s="25"/>
      <c r="C3" s="25" t="s">
        <v>62</v>
      </c>
      <c r="D3" s="25"/>
      <c r="E3" s="21"/>
    </row>
    <row r="4" spans="1:5" ht="14.25">
      <c r="A4" s="24">
        <v>2</v>
      </c>
      <c r="B4" s="42"/>
      <c r="C4" s="28" t="s">
        <v>62</v>
      </c>
      <c r="D4" s="42"/>
      <c r="E4" s="28"/>
    </row>
    <row r="5" spans="1:5" ht="14.25">
      <c r="A5" s="24"/>
      <c r="B5" s="24"/>
      <c r="C5" s="25" t="s">
        <v>62</v>
      </c>
      <c r="D5" s="24"/>
      <c r="E5" s="24"/>
    </row>
    <row r="6" spans="1:5" ht="14.25">
      <c r="A6" s="24">
        <v>3</v>
      </c>
      <c r="B6" s="25"/>
      <c r="C6" s="21" t="s">
        <v>62</v>
      </c>
      <c r="D6" s="21"/>
      <c r="E6" s="21"/>
    </row>
    <row r="7" spans="1:5" ht="15">
      <c r="A7" s="37"/>
      <c r="B7" s="43" t="s">
        <v>55</v>
      </c>
      <c r="C7" s="37"/>
      <c r="D7" s="37"/>
      <c r="E7" s="44">
        <f>E6+E4+E3+E5</f>
        <v>0</v>
      </c>
    </row>
    <row r="8" spans="1:5" ht="12.75">
      <c r="A8" s="12"/>
      <c r="B8" s="12"/>
      <c r="C8" s="12"/>
      <c r="D8" s="12"/>
      <c r="E8" s="12"/>
    </row>
    <row r="9" spans="1:5" ht="18" customHeight="1">
      <c r="A9" s="65"/>
      <c r="B9" s="65"/>
      <c r="C9" s="65"/>
      <c r="D9" s="65"/>
      <c r="E9" s="65"/>
    </row>
    <row r="10" spans="1:5" ht="15.75">
      <c r="A10" s="19" t="s">
        <v>1</v>
      </c>
      <c r="B10" s="20" t="s">
        <v>17</v>
      </c>
      <c r="C10" s="20" t="s">
        <v>2</v>
      </c>
      <c r="D10" s="20" t="s">
        <v>18</v>
      </c>
      <c r="E10" s="20" t="s">
        <v>61</v>
      </c>
    </row>
    <row r="11" spans="1:5" ht="14.25">
      <c r="A11" s="24">
        <v>1</v>
      </c>
      <c r="B11" s="24"/>
      <c r="C11" s="24" t="s">
        <v>62</v>
      </c>
      <c r="D11" s="24"/>
      <c r="E11" s="24"/>
    </row>
    <row r="12" spans="1:5" ht="14.25">
      <c r="A12" s="24">
        <v>2</v>
      </c>
      <c r="B12" s="25"/>
      <c r="C12" s="25"/>
      <c r="D12" s="25"/>
      <c r="E12" s="25"/>
    </row>
    <row r="13" spans="1:5" ht="14.25">
      <c r="A13" s="24">
        <v>3</v>
      </c>
      <c r="B13" s="25"/>
      <c r="C13" s="25"/>
      <c r="D13" s="25"/>
      <c r="E13" s="25"/>
    </row>
    <row r="14" spans="1:5" ht="14.25">
      <c r="A14" s="24">
        <v>4</v>
      </c>
      <c r="B14" s="25"/>
      <c r="C14" s="25"/>
      <c r="D14" s="25"/>
      <c r="E14" s="25"/>
    </row>
    <row r="15" spans="1:5" ht="14.25">
      <c r="A15" s="24">
        <v>5</v>
      </c>
      <c r="B15" s="28"/>
      <c r="C15" s="28"/>
      <c r="D15" s="28"/>
      <c r="E15" s="28"/>
    </row>
    <row r="16" spans="1:5" ht="15">
      <c r="A16" s="37"/>
      <c r="B16" s="43" t="s">
        <v>55</v>
      </c>
      <c r="C16" s="37"/>
      <c r="D16" s="37"/>
      <c r="E16" s="44">
        <f>E12+E13+E14+E11+E15</f>
        <v>0</v>
      </c>
    </row>
    <row r="17" spans="1:5" ht="12.75">
      <c r="A17" s="12"/>
      <c r="B17" s="12"/>
      <c r="C17" s="12"/>
      <c r="D17" s="12"/>
      <c r="E17" s="12"/>
    </row>
    <row r="18" spans="1:5" ht="12.75">
      <c r="A18" s="12"/>
      <c r="B18" s="12"/>
      <c r="C18" s="12"/>
      <c r="D18" s="12"/>
      <c r="E18" s="12"/>
    </row>
    <row r="19" spans="1:5" ht="18" customHeight="1">
      <c r="A19" s="65"/>
      <c r="B19" s="65"/>
      <c r="C19" s="65"/>
      <c r="D19" s="65"/>
      <c r="E19" s="65"/>
    </row>
    <row r="20" spans="1:5" ht="15.75">
      <c r="A20" s="19" t="s">
        <v>1</v>
      </c>
      <c r="B20" s="20" t="s">
        <v>17</v>
      </c>
      <c r="C20" s="20" t="s">
        <v>2</v>
      </c>
      <c r="D20" s="20" t="s">
        <v>18</v>
      </c>
      <c r="E20" s="20" t="s">
        <v>61</v>
      </c>
    </row>
    <row r="21" spans="1:5" ht="14.25">
      <c r="A21" s="24"/>
      <c r="B21" s="24"/>
      <c r="C21" s="24"/>
      <c r="D21" s="24"/>
      <c r="E21" s="24"/>
    </row>
    <row r="22" spans="1:5" ht="81.75" customHeight="1">
      <c r="A22" s="24"/>
      <c r="B22" s="25"/>
      <c r="C22" s="25" t="s">
        <v>62</v>
      </c>
      <c r="D22" s="21"/>
      <c r="E22" s="21"/>
    </row>
    <row r="23" spans="1:5" ht="14.25">
      <c r="A23" s="24"/>
      <c r="B23" s="25"/>
      <c r="C23" s="25"/>
      <c r="D23" s="25"/>
      <c r="E23" s="21"/>
    </row>
    <row r="24" spans="1:5" ht="15">
      <c r="A24" s="37"/>
      <c r="B24" s="43" t="s">
        <v>55</v>
      </c>
      <c r="C24" s="37"/>
      <c r="D24" s="37"/>
      <c r="E24" s="44">
        <f>E21+E22+E23</f>
        <v>0</v>
      </c>
    </row>
    <row r="25" spans="1:5" ht="15">
      <c r="A25" s="45"/>
      <c r="B25" s="46"/>
      <c r="C25" s="45"/>
      <c r="D25" s="45"/>
      <c r="E25" s="46"/>
    </row>
    <row r="26" spans="1:5" ht="18" customHeight="1">
      <c r="A26" s="65"/>
      <c r="B26" s="65"/>
      <c r="C26" s="65"/>
      <c r="D26" s="65"/>
      <c r="E26" s="65"/>
    </row>
    <row r="27" spans="1:5" ht="15.75">
      <c r="A27" s="19" t="s">
        <v>1</v>
      </c>
      <c r="B27" s="20" t="s">
        <v>17</v>
      </c>
      <c r="C27" s="20" t="s">
        <v>2</v>
      </c>
      <c r="D27" s="20" t="s">
        <v>18</v>
      </c>
      <c r="E27" s="20" t="s">
        <v>61</v>
      </c>
    </row>
    <row r="28" spans="1:5" ht="14.25">
      <c r="A28" s="24">
        <v>1</v>
      </c>
      <c r="B28" s="24"/>
      <c r="C28" s="24"/>
      <c r="D28" s="24"/>
      <c r="E28" s="24"/>
    </row>
    <row r="29" spans="1:5" ht="14.25">
      <c r="A29" s="24">
        <v>2</v>
      </c>
      <c r="B29" s="25"/>
      <c r="C29" s="25"/>
      <c r="D29" s="25"/>
      <c r="E29" s="25"/>
    </row>
    <row r="30" spans="1:5" ht="14.25">
      <c r="A30" s="24">
        <v>3</v>
      </c>
      <c r="B30" s="25"/>
      <c r="C30" s="25"/>
      <c r="D30" s="25"/>
      <c r="E30" s="25"/>
    </row>
    <row r="31" spans="1:5" ht="15">
      <c r="A31" s="37"/>
      <c r="B31" s="43" t="s">
        <v>55</v>
      </c>
      <c r="C31" s="37"/>
      <c r="D31" s="37"/>
      <c r="E31" s="44">
        <f>E29+E30+E28</f>
        <v>0</v>
      </c>
    </row>
    <row r="32" spans="1:5" ht="18">
      <c r="A32" s="66"/>
      <c r="B32" s="66"/>
      <c r="C32" s="66"/>
      <c r="D32" s="66"/>
      <c r="E32" s="66"/>
    </row>
    <row r="33" spans="1:5" ht="15.75">
      <c r="A33" s="19" t="s">
        <v>1</v>
      </c>
      <c r="B33" s="20" t="s">
        <v>17</v>
      </c>
      <c r="C33" s="20" t="s">
        <v>2</v>
      </c>
      <c r="D33" s="20" t="s">
        <v>18</v>
      </c>
      <c r="E33" s="20" t="s">
        <v>61</v>
      </c>
    </row>
    <row r="34" spans="1:5" ht="14.25">
      <c r="A34" s="21">
        <v>1</v>
      </c>
      <c r="B34" s="24"/>
      <c r="C34" s="25"/>
      <c r="D34" s="24"/>
      <c r="E34" s="24"/>
    </row>
    <row r="35" spans="1:5" ht="14.25">
      <c r="A35" s="21">
        <v>2</v>
      </c>
      <c r="B35" s="25"/>
      <c r="C35" s="25"/>
      <c r="D35" s="25"/>
      <c r="E35" s="25"/>
    </row>
    <row r="36" spans="1:5" ht="15">
      <c r="A36" s="37"/>
      <c r="B36" s="43" t="s">
        <v>55</v>
      </c>
      <c r="C36" s="37"/>
      <c r="D36" s="37"/>
      <c r="E36" s="44">
        <f>E34+E35</f>
        <v>0</v>
      </c>
    </row>
    <row r="37" spans="1:5" ht="18">
      <c r="A37" s="65"/>
      <c r="B37" s="65"/>
      <c r="C37" s="65"/>
      <c r="D37" s="65"/>
      <c r="E37" s="65"/>
    </row>
    <row r="38" spans="1:5" ht="15.75">
      <c r="A38" s="19" t="s">
        <v>1</v>
      </c>
      <c r="B38" s="20" t="s">
        <v>17</v>
      </c>
      <c r="C38" s="20" t="s">
        <v>2</v>
      </c>
      <c r="D38" s="20" t="s">
        <v>18</v>
      </c>
      <c r="E38" s="20" t="s">
        <v>61</v>
      </c>
    </row>
    <row r="39" spans="1:5" ht="33" customHeight="1">
      <c r="A39" s="47">
        <v>1</v>
      </c>
      <c r="B39" s="48"/>
      <c r="C39" s="25"/>
      <c r="D39" s="47"/>
      <c r="E39" s="47"/>
    </row>
    <row r="40" spans="1:5" ht="15">
      <c r="A40" s="47">
        <v>2</v>
      </c>
      <c r="B40" s="49"/>
      <c r="C40" s="25"/>
      <c r="D40" s="49"/>
      <c r="E40" s="49"/>
    </row>
    <row r="41" spans="1:5" ht="15">
      <c r="A41" s="47">
        <v>3</v>
      </c>
      <c r="B41" s="49"/>
      <c r="C41" s="25"/>
      <c r="D41" s="49"/>
      <c r="E41" s="49"/>
    </row>
    <row r="42" spans="1:5" ht="15">
      <c r="A42" s="47">
        <v>4</v>
      </c>
      <c r="B42" s="50"/>
      <c r="C42" s="50"/>
      <c r="D42" s="50"/>
      <c r="E42" s="50"/>
    </row>
    <row r="43" spans="1:5" ht="15">
      <c r="A43" s="51"/>
      <c r="B43" s="51" t="s">
        <v>55</v>
      </c>
      <c r="C43" s="51"/>
      <c r="D43" s="51"/>
      <c r="E43" s="51">
        <f>E40+E41+E39+E42</f>
        <v>0</v>
      </c>
    </row>
    <row r="44" spans="1:5" ht="18">
      <c r="A44" s="65"/>
      <c r="B44" s="65"/>
      <c r="C44" s="65"/>
      <c r="D44" s="65"/>
      <c r="E44" s="65"/>
    </row>
    <row r="45" spans="1:5" ht="15.75">
      <c r="A45" s="19" t="s">
        <v>1</v>
      </c>
      <c r="B45" s="20" t="s">
        <v>17</v>
      </c>
      <c r="C45" s="20" t="s">
        <v>2</v>
      </c>
      <c r="D45" s="20" t="s">
        <v>18</v>
      </c>
      <c r="E45" s="20" t="s">
        <v>61</v>
      </c>
    </row>
    <row r="46" spans="1:5" ht="12.75">
      <c r="A46" s="52">
        <v>1</v>
      </c>
      <c r="B46" s="52"/>
      <c r="C46" s="52"/>
      <c r="D46" s="52"/>
      <c r="E46" s="52"/>
    </row>
    <row r="47" spans="1:5" ht="14.25">
      <c r="A47" s="52">
        <v>2</v>
      </c>
      <c r="B47" s="25"/>
      <c r="C47" s="25"/>
      <c r="D47" s="25"/>
      <c r="E47" s="25"/>
    </row>
    <row r="48" spans="1:5" ht="14.25">
      <c r="A48" s="52">
        <v>3</v>
      </c>
      <c r="B48" s="25"/>
      <c r="C48" s="25"/>
      <c r="D48" s="25"/>
      <c r="E48" s="25"/>
    </row>
    <row r="49" spans="1:5" ht="12.75">
      <c r="A49" s="52">
        <v>4</v>
      </c>
      <c r="B49" s="29"/>
      <c r="C49" s="29"/>
      <c r="D49" s="29"/>
      <c r="E49" s="29"/>
    </row>
    <row r="50" spans="1:5" ht="15">
      <c r="A50" s="37"/>
      <c r="B50" s="43" t="s">
        <v>55</v>
      </c>
      <c r="C50" s="37"/>
      <c r="D50" s="37"/>
      <c r="E50" s="44">
        <f>E47+E48+E46+E49</f>
        <v>0</v>
      </c>
    </row>
    <row r="51" spans="1:5" ht="18">
      <c r="A51" s="65"/>
      <c r="B51" s="65"/>
      <c r="C51" s="65"/>
      <c r="D51" s="65"/>
      <c r="E51" s="65"/>
    </row>
    <row r="52" spans="1:5" ht="15.75">
      <c r="A52" s="19" t="s">
        <v>1</v>
      </c>
      <c r="B52" s="20" t="s">
        <v>17</v>
      </c>
      <c r="C52" s="20" t="s">
        <v>2</v>
      </c>
      <c r="D52" s="20" t="s">
        <v>18</v>
      </c>
      <c r="E52" s="20" t="s">
        <v>61</v>
      </c>
    </row>
    <row r="53" spans="1:5" ht="14.25">
      <c r="A53" s="24"/>
      <c r="B53" s="24"/>
      <c r="C53" s="24"/>
      <c r="D53" s="22"/>
      <c r="E53" s="24"/>
    </row>
    <row r="54" spans="1:5" ht="14.25">
      <c r="A54" s="24"/>
      <c r="B54" s="25"/>
      <c r="C54" s="25"/>
      <c r="D54" s="25"/>
      <c r="E54" s="25"/>
    </row>
    <row r="55" spans="1:5" ht="14.25">
      <c r="A55" s="24"/>
      <c r="B55" s="25"/>
      <c r="C55" s="25"/>
      <c r="D55" s="25"/>
      <c r="E55" s="25"/>
    </row>
    <row r="56" spans="1:5" ht="14.25">
      <c r="A56" s="24"/>
      <c r="B56" s="28"/>
      <c r="C56" s="28"/>
      <c r="D56" s="28"/>
      <c r="E56" s="28"/>
    </row>
    <row r="57" spans="1:5" ht="15">
      <c r="A57" s="37"/>
      <c r="B57" s="43" t="s">
        <v>55</v>
      </c>
      <c r="C57" s="37"/>
      <c r="D57" s="37"/>
      <c r="E57" s="44">
        <f>E54+E55+E53+E56</f>
        <v>0</v>
      </c>
    </row>
    <row r="58" spans="1:5" ht="18">
      <c r="A58" s="65"/>
      <c r="B58" s="65"/>
      <c r="C58" s="65"/>
      <c r="D58" s="65"/>
      <c r="E58" s="65"/>
    </row>
    <row r="59" spans="1:5" ht="15.75">
      <c r="A59" s="19" t="s">
        <v>1</v>
      </c>
      <c r="B59" s="20" t="s">
        <v>17</v>
      </c>
      <c r="C59" s="20" t="s">
        <v>2</v>
      </c>
      <c r="D59" s="20" t="s">
        <v>18</v>
      </c>
      <c r="E59" s="20" t="s">
        <v>61</v>
      </c>
    </row>
    <row r="60" spans="1:5" ht="12.75">
      <c r="A60" s="53"/>
      <c r="B60" s="54"/>
      <c r="C60" s="54"/>
      <c r="D60" s="54"/>
      <c r="E60" s="54"/>
    </row>
    <row r="61" spans="1:5" ht="14.25">
      <c r="A61" s="40">
        <v>1</v>
      </c>
      <c r="B61" s="25"/>
      <c r="C61" s="25"/>
      <c r="D61" s="25"/>
      <c r="E61" s="25"/>
    </row>
    <row r="62" spans="1:5" ht="14.25">
      <c r="A62" s="40"/>
      <c r="B62" s="25"/>
      <c r="C62" s="25"/>
      <c r="D62" s="25"/>
      <c r="E62" s="25"/>
    </row>
    <row r="63" spans="1:5" ht="12.75">
      <c r="A63" s="12"/>
      <c r="B63" s="12"/>
      <c r="C63" s="12"/>
      <c r="D63" s="12"/>
      <c r="E63" s="12"/>
    </row>
    <row r="64" spans="1:5" ht="15">
      <c r="A64" s="37"/>
      <c r="B64" s="43" t="s">
        <v>55</v>
      </c>
      <c r="C64" s="37"/>
      <c r="D64" s="37"/>
      <c r="E64" s="43">
        <f>E61+E62</f>
        <v>0</v>
      </c>
    </row>
    <row r="65" spans="1:5" ht="18">
      <c r="A65" s="65"/>
      <c r="B65" s="65"/>
      <c r="C65" s="65"/>
      <c r="D65" s="65"/>
      <c r="E65" s="65"/>
    </row>
    <row r="66" spans="1:5" ht="14.25">
      <c r="A66" s="55">
        <v>1</v>
      </c>
      <c r="B66" s="55"/>
      <c r="C66" s="25"/>
      <c r="D66" s="55"/>
      <c r="E66" s="55"/>
    </row>
    <row r="67" spans="1:5" ht="15">
      <c r="A67" s="3"/>
      <c r="B67" s="56"/>
      <c r="C67" s="3"/>
      <c r="D67" s="3"/>
      <c r="E67" s="56"/>
    </row>
    <row r="68" spans="1:5" ht="15">
      <c r="A68" s="37"/>
      <c r="B68" s="43" t="s">
        <v>55</v>
      </c>
      <c r="C68" s="37"/>
      <c r="D68" s="37"/>
      <c r="E68" s="44">
        <f>E65+E66</f>
        <v>0</v>
      </c>
    </row>
    <row r="69" spans="1:5" ht="15">
      <c r="A69" s="33"/>
      <c r="B69" s="34"/>
      <c r="C69" s="33"/>
      <c r="D69" s="33"/>
      <c r="E69" s="57"/>
    </row>
    <row r="70" spans="1:5" ht="15">
      <c r="A70" s="33"/>
      <c r="B70" s="34"/>
      <c r="C70" s="33"/>
      <c r="D70" s="33"/>
      <c r="E70" s="57"/>
    </row>
    <row r="71" ht="18">
      <c r="E71" s="58">
        <f>E7+E16+E24+E31+E36+E43+E50+E57+E64+E68</f>
        <v>0</v>
      </c>
    </row>
  </sheetData>
  <sheetProtection selectLockedCells="1" selectUnlockedCells="1"/>
  <mergeCells count="10">
    <mergeCell ref="A44:E44"/>
    <mergeCell ref="A51:E51"/>
    <mergeCell ref="A58:E58"/>
    <mergeCell ref="A65:E65"/>
    <mergeCell ref="A1:E1"/>
    <mergeCell ref="A9:E9"/>
    <mergeCell ref="A19:E19"/>
    <mergeCell ref="A26:E26"/>
    <mergeCell ref="A32:E32"/>
    <mergeCell ref="A37:E3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2019-11-07T05:20:16Z</dcterms:modified>
  <cp:category/>
  <cp:version/>
  <cp:contentType/>
  <cp:contentStatus/>
</cp:coreProperties>
</file>